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C:\Users\Yvonne\HiDrive\public\26 ReMissionDairy\Öffentlichkeitsarbeit\E-Learning\"/>
    </mc:Choice>
  </mc:AlternateContent>
  <bookViews>
    <workbookView showHorizontalScroll="0" xWindow="0" yWindow="0" windowWidth="11856" windowHeight="8112" activeTab="1"/>
  </bookViews>
  <sheets>
    <sheet name="START" sheetId="3" r:id="rId1"/>
    <sheet name="EFFIZIENZRECHNER" sheetId="1" r:id="rId2"/>
    <sheet name="EFFIZIENZREPORT" sheetId="5"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2" i="1" l="1"/>
  <c r="H56" i="1"/>
  <c r="H58" i="1"/>
  <c r="F16" i="5" l="1"/>
  <c r="F12" i="5"/>
  <c r="F30" i="5" l="1"/>
  <c r="F24" i="5"/>
  <c r="F14" i="5"/>
  <c r="F22" i="5" l="1"/>
  <c r="F18" i="5"/>
  <c r="F20" i="5"/>
  <c r="H78" i="1" l="1"/>
  <c r="H74" i="1"/>
  <c r="H60" i="1"/>
  <c r="H68" i="1"/>
  <c r="H66" i="1"/>
  <c r="H64" i="1"/>
  <c r="F28" i="5" l="1"/>
  <c r="F26" i="5" s="1"/>
  <c r="H82" i="1"/>
  <c r="H80" i="1"/>
  <c r="H76" i="1"/>
  <c r="H72" i="1"/>
  <c r="H70" i="1"/>
  <c r="F32" i="5" l="1"/>
</calcChain>
</file>

<file path=xl/sharedStrings.xml><?xml version="1.0" encoding="utf-8"?>
<sst xmlns="http://schemas.openxmlformats.org/spreadsheetml/2006/main" count="48" uniqueCount="43">
  <si>
    <t>Futterreste (kg Frischmasse)</t>
  </si>
  <si>
    <t>Trockensubstanzgehalt der TMR (%)</t>
  </si>
  <si>
    <t xml:space="preserve">Transponderstationen/Melkstandsfütterung: </t>
  </si>
  <si>
    <r>
      <t xml:space="preserve">   </t>
    </r>
    <r>
      <rPr>
        <sz val="14"/>
        <color theme="1"/>
        <rFont val="Calibri"/>
        <family val="2"/>
        <scheme val="minor"/>
      </rPr>
      <t xml:space="preserve"> durchschnittliche KF-Menge pro Kuh und Tag (kg Frischmasse)</t>
    </r>
  </si>
  <si>
    <t>Maissilage</t>
  </si>
  <si>
    <t>Grassilage</t>
  </si>
  <si>
    <t>Stroh</t>
  </si>
  <si>
    <t>Mineral</t>
  </si>
  <si>
    <t>Futtermittel</t>
  </si>
  <si>
    <t>Preis (dt/FM)</t>
  </si>
  <si>
    <t>Anzahl laktierende Kühe</t>
  </si>
  <si>
    <t xml:space="preserve">Energiegehalt der Gesamtration (inkl. KF-Abruf) (MJ NEL) </t>
  </si>
  <si>
    <t>N-Effizienz</t>
  </si>
  <si>
    <t>Futterkosten/Herde</t>
  </si>
  <si>
    <t>Futterkosten/Kuh</t>
  </si>
  <si>
    <t>Income over feed cost/Kuh</t>
  </si>
  <si>
    <t>ECM</t>
  </si>
  <si>
    <t xml:space="preserve">Vorgelegte TMR der Herde (kg Frischmasse) </t>
  </si>
  <si>
    <t>Kraftfutter 1</t>
  </si>
  <si>
    <t xml:space="preserve">Kraftfutter 2 </t>
  </si>
  <si>
    <t xml:space="preserve">Kraftfutter 3 </t>
  </si>
  <si>
    <t xml:space="preserve">Kraftfutter 4 </t>
  </si>
  <si>
    <t>Kraftfutter 5</t>
  </si>
  <si>
    <t>Kraftfutter 6</t>
  </si>
  <si>
    <t>Kraftfuttereffizienz</t>
  </si>
  <si>
    <t>€</t>
  </si>
  <si>
    <t>kg</t>
  </si>
  <si>
    <t>Milcheiweißgehalt (%)</t>
  </si>
  <si>
    <t>Energieeffizienz</t>
  </si>
  <si>
    <t>Milchfettgehalt (%)</t>
  </si>
  <si>
    <t>Kosten/Kuh (ct)</t>
  </si>
  <si>
    <t>Sonstiges 1</t>
  </si>
  <si>
    <t xml:space="preserve">Sonstiges 2 </t>
  </si>
  <si>
    <t xml:space="preserve">Sonstiges 3 </t>
  </si>
  <si>
    <t xml:space="preserve">Sonstiges 4 </t>
  </si>
  <si>
    <t xml:space="preserve">Milchmenge  </t>
  </si>
  <si>
    <t>Trockensubstanzaufnahme</t>
  </si>
  <si>
    <t xml:space="preserve">Milcherlös/Kuh </t>
  </si>
  <si>
    <t>Milchpreis, netto inkl. Zu- und Abschläge (ct)</t>
  </si>
  <si>
    <t>Milchleistung (abgeholte Tankmilchmenge kg/Kuh und Tag)</t>
  </si>
  <si>
    <t>Futtereffizienz</t>
  </si>
  <si>
    <t>Menge/Kuh (kg FM)</t>
  </si>
  <si>
    <t>Rohproteingehalt der Gesamtration (inkl. KF-Abruf) (g/kg)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</si>
</sst>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theme="1"/>
      <name val="Calibri"/>
      <family val="2"/>
      <scheme val="minor"/>
    </font>
    <font>
      <sz val="14"/>
      <color theme="1"/>
      <name val="Calibri"/>
      <family val="2"/>
      <scheme val="minor"/>
    </font>
    <font>
      <sz val="26"/>
      <color theme="1"/>
      <name val="Calibri"/>
      <family val="2"/>
      <scheme val="minor"/>
    </font>
    <font>
      <b/>
      <sz val="14"/>
      <color theme="1"/>
      <name val="Calibri"/>
      <family val="2"/>
      <scheme val="minor"/>
    </font>
    <font>
      <u/>
      <sz val="14"/>
      <color theme="1"/>
      <name val="Calibri"/>
      <family val="2"/>
      <scheme val="minor"/>
    </font>
    <font>
      <u/>
      <sz val="11"/>
      <color theme="10"/>
      <name val="Calibri"/>
      <family val="2"/>
      <scheme val="minor"/>
    </font>
    <font>
      <b/>
      <sz val="11"/>
      <color rgb="FFFF0000"/>
      <name val="Calibri"/>
      <family val="2"/>
      <scheme val="minor"/>
    </font>
    <font>
      <sz val="11"/>
      <color theme="1"/>
      <name val="Calibri"/>
      <family val="2"/>
      <scheme val="minor"/>
    </font>
    <font>
      <b/>
      <sz val="20"/>
      <color rgb="FF7F7F7F"/>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s>
  <cellStyleXfs count="4">
    <xf numFmtId="0" fontId="0" fillId="0" borderId="0"/>
    <xf numFmtId="0" fontId="5" fillId="0" borderId="0" applyNumberFormat="0" applyFill="0" applyBorder="0" applyAlignment="0" applyProtection="0"/>
    <xf numFmtId="9" fontId="7" fillId="0" borderId="0" applyFont="0" applyFill="0" applyBorder="0" applyAlignment="0" applyProtection="0"/>
    <xf numFmtId="43" fontId="7" fillId="0" borderId="0" applyFont="0" applyFill="0" applyBorder="0" applyAlignment="0" applyProtection="0"/>
  </cellStyleXfs>
  <cellXfs count="27">
    <xf numFmtId="0" fontId="0" fillId="0" borderId="0" xfId="0"/>
    <xf numFmtId="0" fontId="0" fillId="2" borderId="0" xfId="0" applyFill="1"/>
    <xf numFmtId="0" fontId="8" fillId="2" borderId="0" xfId="0" applyFont="1" applyFill="1"/>
    <xf numFmtId="0" fontId="2" fillId="2" borderId="0" xfId="0" applyFont="1" applyFill="1" applyProtection="1"/>
    <xf numFmtId="0" fontId="0" fillId="2" borderId="0" xfId="0" applyFill="1" applyProtection="1"/>
    <xf numFmtId="0" fontId="1" fillId="2" borderId="0" xfId="0" applyFont="1" applyFill="1" applyProtection="1"/>
    <xf numFmtId="0" fontId="1" fillId="2" borderId="2" xfId="0" applyFont="1" applyFill="1" applyBorder="1" applyProtection="1"/>
    <xf numFmtId="2" fontId="1" fillId="2" borderId="0" xfId="0" applyNumberFormat="1" applyFont="1" applyFill="1" applyBorder="1" applyProtection="1"/>
    <xf numFmtId="0" fontId="5" fillId="2" borderId="0" xfId="1" applyFill="1" applyProtection="1"/>
    <xf numFmtId="0" fontId="0" fillId="2" borderId="0" xfId="0" applyFill="1" applyBorder="1" applyProtection="1"/>
    <xf numFmtId="0" fontId="1" fillId="2" borderId="0" xfId="0" applyFont="1" applyFill="1" applyBorder="1" applyProtection="1"/>
    <xf numFmtId="0" fontId="3" fillId="2" borderId="0" xfId="0" applyFont="1" applyFill="1" applyProtection="1"/>
    <xf numFmtId="0" fontId="3" fillId="2" borderId="0" xfId="0" applyFont="1" applyFill="1" applyAlignment="1" applyProtection="1">
      <alignment horizontal="center"/>
    </xf>
    <xf numFmtId="0" fontId="3" fillId="2" borderId="0" xfId="0" applyFont="1" applyFill="1" applyAlignment="1" applyProtection="1">
      <alignment horizontal="center" vertical="center"/>
    </xf>
    <xf numFmtId="2" fontId="1" fillId="2" borderId="0" xfId="0" applyNumberFormat="1" applyFont="1" applyFill="1" applyProtection="1"/>
    <xf numFmtId="2" fontId="0" fillId="2" borderId="0" xfId="0" applyNumberFormat="1" applyFill="1" applyBorder="1" applyProtection="1"/>
    <xf numFmtId="2" fontId="0" fillId="2" borderId="0" xfId="0" applyNumberFormat="1" applyFill="1" applyProtection="1"/>
    <xf numFmtId="2" fontId="0" fillId="2" borderId="0" xfId="0" applyNumberFormat="1" applyFont="1" applyFill="1" applyProtection="1"/>
    <xf numFmtId="2" fontId="4" fillId="2" borderId="0" xfId="0" applyNumberFormat="1" applyFont="1" applyFill="1" applyProtection="1"/>
    <xf numFmtId="2" fontId="1" fillId="3" borderId="1" xfId="0" applyNumberFormat="1" applyFont="1" applyFill="1" applyBorder="1" applyProtection="1">
      <protection locked="0"/>
    </xf>
    <xf numFmtId="2" fontId="1" fillId="3" borderId="1" xfId="2" applyNumberFormat="1" applyFont="1" applyFill="1" applyBorder="1" applyProtection="1">
      <protection locked="0"/>
    </xf>
    <xf numFmtId="0" fontId="1" fillId="3" borderId="1" xfId="0" applyNumberFormat="1" applyFont="1" applyFill="1" applyBorder="1" applyProtection="1">
      <protection locked="0"/>
    </xf>
    <xf numFmtId="0" fontId="6" fillId="2" borderId="0" xfId="0" applyFont="1" applyFill="1" applyProtection="1"/>
    <xf numFmtId="0" fontId="3" fillId="2" borderId="0" xfId="0" applyFont="1" applyFill="1" applyBorder="1" applyProtection="1"/>
    <xf numFmtId="0" fontId="4" fillId="2" borderId="0" xfId="0" applyFont="1" applyFill="1" applyBorder="1" applyProtection="1"/>
    <xf numFmtId="2" fontId="1" fillId="3" borderId="3" xfId="0" applyNumberFormat="1" applyFont="1" applyFill="1" applyBorder="1" applyProtection="1"/>
    <xf numFmtId="2" fontId="1" fillId="3" borderId="1" xfId="3" applyNumberFormat="1" applyFont="1" applyFill="1" applyBorder="1" applyProtection="1">
      <protection locked="0"/>
    </xf>
  </cellXfs>
  <cellStyles count="4">
    <cellStyle name="Komma" xfId="3" builtinId="3"/>
    <cellStyle name="Link" xfId="1" builtinId="8"/>
    <cellStyle name="Prozent" xfId="2" builtinId="5"/>
    <cellStyle name="Standard" xfId="0" builtinId="0"/>
  </cellStyles>
  <dxfs count="6">
    <dxf>
      <font>
        <color theme="0"/>
      </font>
    </dxf>
    <dxf>
      <fill>
        <patternFill>
          <bgColor rgb="FFFFC000"/>
        </patternFill>
      </fill>
    </dxf>
    <dxf>
      <font>
        <color auto="1"/>
      </font>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s>
  <tableStyles count="0" defaultTableStyle="TableStyleMedium2" defaultPivotStyle="PivotStyleLight16"/>
  <colors>
    <mruColors>
      <color rgb="FF398030"/>
      <color rgb="FFA9D08E"/>
      <color rgb="FFFFAE37"/>
      <color rgb="FFFFFFCD"/>
      <color rgb="FFFFFF99"/>
      <color rgb="FFFFFF00"/>
      <color rgb="FFFFFFCC"/>
      <color rgb="FFFFCC00"/>
      <color rgb="FFFF252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infothek.remission-dairy.de/" TargetMode="External"/><Relationship Id="rId1" Type="http://schemas.openxmlformats.org/officeDocument/2006/relationships/image" Target="../media/image1.png"/><Relationship Id="rId4" Type="http://schemas.openxmlformats.org/officeDocument/2006/relationships/hyperlink" Target="#EFFIZIENZRECHNER!A1"/></Relationships>
</file>

<file path=xl/drawings/_rels/drawing2.xml.rels><?xml version="1.0" encoding="UTF-8" standalone="yes"?>
<Relationships xmlns="http://schemas.openxmlformats.org/package/2006/relationships"><Relationship Id="rId3" Type="http://schemas.openxmlformats.org/officeDocument/2006/relationships/hyperlink" Target="https://www.youtube.com/watch?v=r4gpi-ASd6I" TargetMode="External"/><Relationship Id="rId2" Type="http://schemas.openxmlformats.org/officeDocument/2006/relationships/hyperlink" Target="#EFFIZIENZREPORT!A1"/><Relationship Id="rId1" Type="http://schemas.openxmlformats.org/officeDocument/2006/relationships/image" Target="../media/image1.png"/><Relationship Id="rId4" Type="http://schemas.openxmlformats.org/officeDocument/2006/relationships/hyperlink" Target="#START!A1"/></Relationships>
</file>

<file path=xl/drawings/_rels/drawing3.xml.rels><?xml version="1.0" encoding="UTF-8" standalone="yes"?>
<Relationships xmlns="http://schemas.openxmlformats.org/package/2006/relationships"><Relationship Id="rId2" Type="http://schemas.openxmlformats.org/officeDocument/2006/relationships/hyperlink" Target="#STAR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742948</xdr:colOff>
      <xdr:row>11</xdr:row>
      <xdr:rowOff>180976</xdr:rowOff>
    </xdr:from>
    <xdr:to>
      <xdr:col>11</xdr:col>
      <xdr:colOff>666750</xdr:colOff>
      <xdr:row>35</xdr:row>
      <xdr:rowOff>104775</xdr:rowOff>
    </xdr:to>
    <xdr:sp macro="" textlink="">
      <xdr:nvSpPr>
        <xdr:cNvPr id="2" name="Textfeld 1"/>
        <xdr:cNvSpPr txBox="1"/>
      </xdr:nvSpPr>
      <xdr:spPr>
        <a:xfrm>
          <a:off x="1504948" y="2276476"/>
          <a:ext cx="7543802" cy="463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0"/>
            <a:t>Der Effizienzrechner von ReMissionDairy hilft Ihnen, auf Grundlage der Zahlen Ihres Betriebs</a:t>
          </a:r>
          <a:r>
            <a:rPr lang="de-DE" sz="1400" b="0" baseline="0"/>
            <a:t> </a:t>
          </a:r>
          <a:r>
            <a:rPr lang="de-DE" sz="1400" b="0">
              <a:solidFill>
                <a:schemeClr val="tx1"/>
              </a:solidFill>
            </a:rPr>
            <a:t>Effizienz</a:t>
          </a:r>
          <a:r>
            <a:rPr lang="de-DE" sz="1400" b="0"/>
            <a:t>kennzahlen zu berechnen. Tragen Sie hierfür Ihre Daten unter "EFFIZIENZRECHNER"</a:t>
          </a:r>
          <a:r>
            <a:rPr lang="de-DE" sz="1400" b="0" baseline="0"/>
            <a:t> </a:t>
          </a:r>
          <a:r>
            <a:rPr lang="de-DE" sz="1400" b="0"/>
            <a:t>in die dafür vorgesehene Felder ein und klicken Sie auf den Button "Berechnen &amp; Effizienzreport anzeigen". </a:t>
          </a:r>
        </a:p>
        <a:p>
          <a:endParaRPr lang="de-DE" sz="1400" b="0"/>
        </a:p>
        <a:p>
          <a:r>
            <a:rPr lang="de-DE" sz="1400" b="0"/>
            <a:t>Da die</a:t>
          </a:r>
          <a:r>
            <a:rPr lang="de-DE" sz="1400" b="0" baseline="0"/>
            <a:t> Grundfutterkosten regional stark schwanken, muss für ein optimales Ergebnis mit den betriebsindividuellen Kosten </a:t>
          </a:r>
          <a:r>
            <a:rPr lang="de-DE" sz="1400" b="0"/>
            <a:t>gerechnet werden. Sollten Ihnen die Grundfutterkosten</a:t>
          </a:r>
          <a:r>
            <a:rPr lang="de-DE" sz="1400" b="0" baseline="0"/>
            <a:t> nicht vorliegen, können Sie für einen groben Wert </a:t>
          </a:r>
          <a:r>
            <a:rPr lang="de-DE" sz="1400" b="0" baseline="0">
              <a:solidFill>
                <a:schemeClr val="dk1"/>
              </a:solidFill>
              <a:latin typeface="+mn-lt"/>
              <a:ea typeface="+mn-ea"/>
              <a:cs typeface="+mn-cs"/>
            </a:rPr>
            <a:t>den angebenen Durchschnittswert nutzen. Für eine genauere Angabe wenden Sie sich an Ihre/n Berater/in, er/sie kann Ihnen sicherlich mit aktuellen Zahlen für Ihre Region und das aktuelle Erntejahr weiterhelfen. </a:t>
          </a:r>
        </a:p>
        <a:p>
          <a:endParaRPr lang="de-DE" sz="1400" b="0" baseline="0"/>
        </a:p>
        <a:p>
          <a:r>
            <a:rPr lang="de-DE" sz="1400" b="0" baseline="0"/>
            <a:t>Auf der Seite "EFFIZIENZREPORT" finden Sie das Ergebnis Ihres Betriebs. </a:t>
          </a:r>
        </a:p>
        <a:p>
          <a:r>
            <a:rPr lang="de-DE" sz="1400" b="0" baseline="0"/>
            <a:t>Damit Sie die Ergebnisse der Futter- und Stickstoffeffizienz besser einordnen können, sind diese farblich hervorgehoben. Ein </a:t>
          </a:r>
          <a:r>
            <a:rPr lang="de-DE" sz="1400" b="0" baseline="0">
              <a:solidFill>
                <a:schemeClr val="tx1"/>
              </a:solidFill>
            </a:rPr>
            <a:t>grünes Feld </a:t>
          </a:r>
          <a:r>
            <a:rPr lang="de-DE" sz="1400" b="0" baseline="0"/>
            <a:t>zeigt Ihnen, dass der Wert der Kennzahl optimal ist. Ein orangenes Feld macht Sie darauf aufmerksam, sich die Kennzahl nocheinmal genauer anzusehen und Maßnahmen zur Verbesserung durchzuführen. Für die anderen Kennzahlen liegen zur Zeit leider keine offiziellen Grenzwerte vor. Für eine grobe Einordnung können Sie sich mit den Werten der ReMissionDairy Projektbetrieben vergleichen. Die Ergebnisse finden Sie in unserem E-Learning, dort finden Sie ebenfalls wichtige Informationen zu den Kennzahlen, zum Fütterungscontrolling und Hintergründe zu dem Projekt ReMissionDairy. </a:t>
          </a:r>
        </a:p>
        <a:p>
          <a:endParaRPr lang="de-DE" sz="1400" b="0" baseline="0"/>
        </a:p>
        <a:p>
          <a:endParaRPr lang="de-DE" sz="1400" b="0" baseline="0"/>
        </a:p>
        <a:p>
          <a:endParaRPr lang="de-DE" sz="1400" b="0" baseline="0"/>
        </a:p>
        <a:p>
          <a:endParaRPr lang="de-DE" sz="1400" b="0" baseline="0"/>
        </a:p>
      </xdr:txBody>
    </xdr:sp>
    <xdr:clientData/>
  </xdr:twoCellAnchor>
  <xdr:twoCellAnchor editAs="oneCell">
    <xdr:from>
      <xdr:col>1</xdr:col>
      <xdr:colOff>180975</xdr:colOff>
      <xdr:row>0</xdr:row>
      <xdr:rowOff>85725</xdr:rowOff>
    </xdr:from>
    <xdr:to>
      <xdr:col>6</xdr:col>
      <xdr:colOff>76883</xdr:colOff>
      <xdr:row>3</xdr:row>
      <xdr:rowOff>119592</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85725"/>
          <a:ext cx="3705908" cy="605367"/>
        </a:xfrm>
        <a:prstGeom prst="rect">
          <a:avLst/>
        </a:prstGeom>
      </xdr:spPr>
    </xdr:pic>
    <xdr:clientData/>
  </xdr:twoCellAnchor>
  <xdr:twoCellAnchor>
    <xdr:from>
      <xdr:col>4</xdr:col>
      <xdr:colOff>386027</xdr:colOff>
      <xdr:row>3</xdr:row>
      <xdr:rowOff>79111</xdr:rowOff>
    </xdr:from>
    <xdr:to>
      <xdr:col>9</xdr:col>
      <xdr:colOff>556419</xdr:colOff>
      <xdr:row>8</xdr:row>
      <xdr:rowOff>133351</xdr:rowOff>
    </xdr:to>
    <xdr:sp macro="" textlink="">
      <xdr:nvSpPr>
        <xdr:cNvPr id="4" name="Textfeld 3"/>
        <xdr:cNvSpPr txBox="1"/>
      </xdr:nvSpPr>
      <xdr:spPr>
        <a:xfrm>
          <a:off x="2672027" y="650611"/>
          <a:ext cx="3980392" cy="1006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400" b="1">
              <a:solidFill>
                <a:schemeClr val="tx1">
                  <a:lumMod val="50000"/>
                  <a:lumOff val="50000"/>
                </a:schemeClr>
              </a:solidFill>
            </a:rPr>
            <a:t>START</a:t>
          </a:r>
          <a:endParaRPr lang="de-DE" sz="3600" b="1">
            <a:solidFill>
              <a:schemeClr val="tx1">
                <a:lumMod val="50000"/>
                <a:lumOff val="50000"/>
              </a:schemeClr>
            </a:solidFill>
          </a:endParaRPr>
        </a:p>
      </xdr:txBody>
    </xdr:sp>
    <xdr:clientData/>
  </xdr:twoCellAnchor>
  <xdr:twoCellAnchor>
    <xdr:from>
      <xdr:col>1</xdr:col>
      <xdr:colOff>466724</xdr:colOff>
      <xdr:row>8</xdr:row>
      <xdr:rowOff>123825</xdr:rowOff>
    </xdr:from>
    <xdr:to>
      <xdr:col>12</xdr:col>
      <xdr:colOff>76200</xdr:colOff>
      <xdr:row>38</xdr:row>
      <xdr:rowOff>123825</xdr:rowOff>
    </xdr:to>
    <xdr:sp macro="" textlink="">
      <xdr:nvSpPr>
        <xdr:cNvPr id="5" name="Abgerundetes Rechteck 4"/>
        <xdr:cNvSpPr/>
      </xdr:nvSpPr>
      <xdr:spPr>
        <a:xfrm>
          <a:off x="1228724" y="1647825"/>
          <a:ext cx="7991476" cy="5857875"/>
        </a:xfrm>
        <a:prstGeom prst="roundRect">
          <a:avLst/>
        </a:prstGeom>
        <a:noFill/>
        <a:ln w="28575">
          <a:solidFill>
            <a:srgbClr val="39803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xdr:col>
      <xdr:colOff>752474</xdr:colOff>
      <xdr:row>33</xdr:row>
      <xdr:rowOff>57150</xdr:rowOff>
    </xdr:from>
    <xdr:to>
      <xdr:col>5</xdr:col>
      <xdr:colOff>238125</xdr:colOff>
      <xdr:row>35</xdr:row>
      <xdr:rowOff>38100</xdr:rowOff>
    </xdr:to>
    <xdr:sp macro="" textlink="">
      <xdr:nvSpPr>
        <xdr:cNvPr id="9" name="Textfeld 8">
          <a:hlinkClick xmlns:r="http://schemas.openxmlformats.org/officeDocument/2006/relationships" r:id="rId2"/>
        </xdr:cNvPr>
        <xdr:cNvSpPr txBox="1"/>
      </xdr:nvSpPr>
      <xdr:spPr>
        <a:xfrm>
          <a:off x="1514474" y="6486525"/>
          <a:ext cx="2533651"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solidFill>
                <a:srgbClr val="398030"/>
              </a:solidFill>
            </a:rPr>
            <a:t>Hier geht es zum E-Learning</a:t>
          </a:r>
          <a:endParaRPr lang="de-DE" sz="1400" b="1" baseline="0">
            <a:solidFill>
              <a:srgbClr val="398030"/>
            </a:solidFill>
          </a:endParaRPr>
        </a:p>
      </xdr:txBody>
    </xdr:sp>
    <xdr:clientData/>
  </xdr:twoCellAnchor>
  <xdr:twoCellAnchor editAs="oneCell">
    <xdr:from>
      <xdr:col>0</xdr:col>
      <xdr:colOff>142875</xdr:colOff>
      <xdr:row>39</xdr:row>
      <xdr:rowOff>9524</xdr:rowOff>
    </xdr:from>
    <xdr:to>
      <xdr:col>5</xdr:col>
      <xdr:colOff>333375</xdr:colOff>
      <xdr:row>48</xdr:row>
      <xdr:rowOff>36535</xdr:rowOff>
    </xdr:to>
    <xdr:pic>
      <xdr:nvPicPr>
        <xdr:cNvPr id="10" name="Grafik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2875" y="7581899"/>
          <a:ext cx="4000500" cy="1741511"/>
        </a:xfrm>
        <a:prstGeom prst="rect">
          <a:avLst/>
        </a:prstGeom>
      </xdr:spPr>
    </xdr:pic>
    <xdr:clientData/>
  </xdr:twoCellAnchor>
  <xdr:twoCellAnchor>
    <xdr:from>
      <xdr:col>11</xdr:col>
      <xdr:colOff>76200</xdr:colOff>
      <xdr:row>32</xdr:row>
      <xdr:rowOff>92167</xdr:rowOff>
    </xdr:from>
    <xdr:to>
      <xdr:col>13</xdr:col>
      <xdr:colOff>87049</xdr:colOff>
      <xdr:row>37</xdr:row>
      <xdr:rowOff>140586</xdr:rowOff>
    </xdr:to>
    <xdr:sp macro="" textlink="">
      <xdr:nvSpPr>
        <xdr:cNvPr id="11" name="Gleichschenkliges Dreieck 10"/>
        <xdr:cNvSpPr/>
      </xdr:nvSpPr>
      <xdr:spPr>
        <a:xfrm rot="5400000">
          <a:off x="8725165" y="6064077"/>
          <a:ext cx="1000919" cy="1534849"/>
        </a:xfrm>
        <a:prstGeom prst="triangle">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13</xdr:col>
      <xdr:colOff>149357</xdr:colOff>
      <xdr:row>32</xdr:row>
      <xdr:rowOff>57150</xdr:rowOff>
    </xdr:from>
    <xdr:to>
      <xdr:col>17</xdr:col>
      <xdr:colOff>476250</xdr:colOff>
      <xdr:row>38</xdr:row>
      <xdr:rowOff>42862</xdr:rowOff>
    </xdr:to>
    <xdr:grpSp>
      <xdr:nvGrpSpPr>
        <xdr:cNvPr id="7" name="Gruppieren 6"/>
        <xdr:cNvGrpSpPr/>
      </xdr:nvGrpSpPr>
      <xdr:grpSpPr>
        <a:xfrm>
          <a:off x="10055357" y="6296025"/>
          <a:ext cx="3374893" cy="1128712"/>
          <a:chOff x="10055357" y="6296025"/>
          <a:chExt cx="3374893" cy="1128712"/>
        </a:xfrm>
      </xdr:grpSpPr>
      <xdr:sp macro="" textlink="">
        <xdr:nvSpPr>
          <xdr:cNvPr id="8" name="Abgerundetes Rechteck 7"/>
          <xdr:cNvSpPr/>
        </xdr:nvSpPr>
        <xdr:spPr>
          <a:xfrm>
            <a:off x="10055357" y="6296025"/>
            <a:ext cx="3374893" cy="1128712"/>
          </a:xfrm>
          <a:prstGeom prst="round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2800" b="1">
              <a:solidFill>
                <a:schemeClr val="tx1">
                  <a:lumMod val="85000"/>
                  <a:lumOff val="15000"/>
                </a:schemeClr>
              </a:solidFill>
            </a:endParaRPr>
          </a:p>
        </xdr:txBody>
      </xdr:sp>
      <xdr:sp macro="" textlink="">
        <xdr:nvSpPr>
          <xdr:cNvPr id="6" name="Textfeld 5">
            <a:hlinkClick xmlns:r="http://schemas.openxmlformats.org/officeDocument/2006/relationships" r:id="rId4"/>
          </xdr:cNvPr>
          <xdr:cNvSpPr txBox="1"/>
        </xdr:nvSpPr>
        <xdr:spPr>
          <a:xfrm>
            <a:off x="10125075" y="6534150"/>
            <a:ext cx="329565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2800" b="1">
                <a:solidFill>
                  <a:schemeClr val="dk1"/>
                </a:solidFill>
                <a:effectLst/>
                <a:latin typeface="+mn-lt"/>
                <a:ea typeface="+mn-ea"/>
                <a:cs typeface="+mn-cs"/>
              </a:rPr>
              <a:t>zum Effizienzrechner </a:t>
            </a:r>
            <a:endParaRPr lang="de-DE" sz="2800" b="1">
              <a:effectLst/>
            </a:endParaRPr>
          </a:p>
          <a:p>
            <a:endParaRPr lang="de-DE"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409575</xdr:colOff>
      <xdr:row>9</xdr:row>
      <xdr:rowOff>158749</xdr:rowOff>
    </xdr:from>
    <xdr:to>
      <xdr:col>12</xdr:col>
      <xdr:colOff>647700</xdr:colOff>
      <xdr:row>42</xdr:row>
      <xdr:rowOff>85725</xdr:rowOff>
    </xdr:to>
    <xdr:sp macro="" textlink="">
      <xdr:nvSpPr>
        <xdr:cNvPr id="8" name="Abgerundetes Rechteck 7"/>
        <xdr:cNvSpPr/>
      </xdr:nvSpPr>
      <xdr:spPr>
        <a:xfrm>
          <a:off x="1171575" y="2111374"/>
          <a:ext cx="8963025" cy="5842001"/>
        </a:xfrm>
        <a:prstGeom prst="roundRect">
          <a:avLst/>
        </a:prstGeom>
        <a:noFill/>
        <a:ln w="28575">
          <a:solidFill>
            <a:srgbClr val="39803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1</xdr:col>
      <xdr:colOff>154781</xdr:colOff>
      <xdr:row>1</xdr:row>
      <xdr:rowOff>40481</xdr:rowOff>
    </xdr:from>
    <xdr:to>
      <xdr:col>5</xdr:col>
      <xdr:colOff>279289</xdr:colOff>
      <xdr:row>3</xdr:row>
      <xdr:rowOff>21431</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1" y="230981"/>
          <a:ext cx="3694002" cy="600075"/>
        </a:xfrm>
        <a:prstGeom prst="rect">
          <a:avLst/>
        </a:prstGeom>
      </xdr:spPr>
    </xdr:pic>
    <xdr:clientData/>
  </xdr:twoCellAnchor>
  <xdr:twoCellAnchor>
    <xdr:from>
      <xdr:col>3</xdr:col>
      <xdr:colOff>0</xdr:colOff>
      <xdr:row>2</xdr:row>
      <xdr:rowOff>171450</xdr:rowOff>
    </xdr:from>
    <xdr:to>
      <xdr:col>8</xdr:col>
      <xdr:colOff>561975</xdr:colOff>
      <xdr:row>6</xdr:row>
      <xdr:rowOff>28575</xdr:rowOff>
    </xdr:to>
    <xdr:sp macro="" textlink="">
      <xdr:nvSpPr>
        <xdr:cNvPr id="4" name="Textfeld 3"/>
        <xdr:cNvSpPr txBox="1"/>
      </xdr:nvSpPr>
      <xdr:spPr>
        <a:xfrm>
          <a:off x="3124200" y="781050"/>
          <a:ext cx="4876800"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400" b="1">
              <a:solidFill>
                <a:schemeClr val="tx1">
                  <a:lumMod val="50000"/>
                  <a:lumOff val="50000"/>
                </a:schemeClr>
              </a:solidFill>
            </a:rPr>
            <a:t>Effizienzrechner</a:t>
          </a:r>
          <a:endParaRPr lang="de-DE" sz="3600" b="1">
            <a:solidFill>
              <a:schemeClr val="tx1">
                <a:lumMod val="50000"/>
                <a:lumOff val="50000"/>
              </a:schemeClr>
            </a:solidFill>
          </a:endParaRPr>
        </a:p>
      </xdr:txBody>
    </xdr:sp>
    <xdr:clientData/>
  </xdr:twoCellAnchor>
  <xdr:twoCellAnchor>
    <xdr:from>
      <xdr:col>1</xdr:col>
      <xdr:colOff>733425</xdr:colOff>
      <xdr:row>11</xdr:row>
      <xdr:rowOff>47625</xdr:rowOff>
    </xdr:from>
    <xdr:to>
      <xdr:col>8</xdr:col>
      <xdr:colOff>647700</xdr:colOff>
      <xdr:row>14</xdr:row>
      <xdr:rowOff>85725</xdr:rowOff>
    </xdr:to>
    <xdr:sp macro="" textlink="">
      <xdr:nvSpPr>
        <xdr:cNvPr id="15" name="Textfeld 14"/>
        <xdr:cNvSpPr txBox="1"/>
      </xdr:nvSpPr>
      <xdr:spPr>
        <a:xfrm>
          <a:off x="2295525" y="2828925"/>
          <a:ext cx="5791200"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3200" b="0">
              <a:solidFill>
                <a:schemeClr val="tx1">
                  <a:lumMod val="85000"/>
                  <a:lumOff val="15000"/>
                </a:schemeClr>
              </a:solidFill>
            </a:rPr>
            <a:t>Allgemeine</a:t>
          </a:r>
          <a:r>
            <a:rPr lang="de-DE" sz="3200" b="0" baseline="0">
              <a:solidFill>
                <a:schemeClr val="tx1">
                  <a:lumMod val="85000"/>
                  <a:lumOff val="15000"/>
                </a:schemeClr>
              </a:solidFill>
            </a:rPr>
            <a:t> Daten zum Betrieb:</a:t>
          </a:r>
          <a:endParaRPr lang="de-DE" sz="2800" b="0">
            <a:solidFill>
              <a:schemeClr val="tx1">
                <a:lumMod val="85000"/>
                <a:lumOff val="15000"/>
              </a:schemeClr>
            </a:solidFill>
          </a:endParaRPr>
        </a:p>
      </xdr:txBody>
    </xdr:sp>
    <xdr:clientData/>
  </xdr:twoCellAnchor>
  <xdr:twoCellAnchor>
    <xdr:from>
      <xdr:col>1</xdr:col>
      <xdr:colOff>723900</xdr:colOff>
      <xdr:row>48</xdr:row>
      <xdr:rowOff>76200</xdr:rowOff>
    </xdr:from>
    <xdr:to>
      <xdr:col>8</xdr:col>
      <xdr:colOff>638175</xdr:colOff>
      <xdr:row>52</xdr:row>
      <xdr:rowOff>66675</xdr:rowOff>
    </xdr:to>
    <xdr:sp macro="" textlink="">
      <xdr:nvSpPr>
        <xdr:cNvPr id="17" name="Textfeld 16"/>
        <xdr:cNvSpPr txBox="1"/>
      </xdr:nvSpPr>
      <xdr:spPr>
        <a:xfrm>
          <a:off x="2286000" y="5676900"/>
          <a:ext cx="5791200" cy="581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3200" b="0">
              <a:solidFill>
                <a:schemeClr val="tx1">
                  <a:lumMod val="85000"/>
                  <a:lumOff val="15000"/>
                </a:schemeClr>
              </a:solidFill>
            </a:rPr>
            <a:t>Futterkosten:</a:t>
          </a:r>
          <a:endParaRPr lang="de-DE" sz="2800" b="0">
            <a:solidFill>
              <a:schemeClr val="tx1">
                <a:lumMod val="85000"/>
                <a:lumOff val="15000"/>
              </a:schemeClr>
            </a:solidFill>
          </a:endParaRPr>
        </a:p>
      </xdr:txBody>
    </xdr:sp>
    <xdr:clientData/>
  </xdr:twoCellAnchor>
  <xdr:twoCellAnchor>
    <xdr:from>
      <xdr:col>1</xdr:col>
      <xdr:colOff>346076</xdr:colOff>
      <xdr:row>46</xdr:row>
      <xdr:rowOff>63499</xdr:rowOff>
    </xdr:from>
    <xdr:to>
      <xdr:col>8</xdr:col>
      <xdr:colOff>600075</xdr:colOff>
      <xdr:row>84</xdr:row>
      <xdr:rowOff>171450</xdr:rowOff>
    </xdr:to>
    <xdr:sp macro="" textlink="">
      <xdr:nvSpPr>
        <xdr:cNvPr id="18" name="Abgerundetes Rechteck 17"/>
        <xdr:cNvSpPr/>
      </xdr:nvSpPr>
      <xdr:spPr>
        <a:xfrm>
          <a:off x="1108076" y="8693149"/>
          <a:ext cx="6035674" cy="7318376"/>
        </a:xfrm>
        <a:prstGeom prst="roundRect">
          <a:avLst/>
        </a:prstGeom>
        <a:noFill/>
        <a:ln w="28575">
          <a:solidFill>
            <a:srgbClr val="39803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183355</xdr:colOff>
      <xdr:row>74</xdr:row>
      <xdr:rowOff>97632</xdr:rowOff>
    </xdr:from>
    <xdr:to>
      <xdr:col>15</xdr:col>
      <xdr:colOff>431005</xdr:colOff>
      <xdr:row>81</xdr:row>
      <xdr:rowOff>16669</xdr:rowOff>
    </xdr:to>
    <xdr:sp macro="" textlink="">
      <xdr:nvSpPr>
        <xdr:cNvPr id="19" name="Abgerundetes Rechteck 18">
          <a:hlinkClick xmlns:r="http://schemas.openxmlformats.org/officeDocument/2006/relationships" r:id="rId2"/>
        </xdr:cNvPr>
        <xdr:cNvSpPr/>
      </xdr:nvSpPr>
      <xdr:spPr>
        <a:xfrm>
          <a:off x="7243761" y="14099382"/>
          <a:ext cx="4057650" cy="1109662"/>
        </a:xfrm>
        <a:prstGeom prst="round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2800" b="1">
              <a:solidFill>
                <a:schemeClr val="tx1">
                  <a:lumMod val="85000"/>
                  <a:lumOff val="15000"/>
                </a:schemeClr>
              </a:solidFill>
            </a:rPr>
            <a:t>Berechnen</a:t>
          </a:r>
          <a:r>
            <a:rPr lang="de-DE" sz="2800" b="1" baseline="0">
              <a:solidFill>
                <a:schemeClr val="tx1">
                  <a:lumMod val="85000"/>
                  <a:lumOff val="15000"/>
                </a:schemeClr>
              </a:solidFill>
            </a:rPr>
            <a:t> &amp; Effizienzreport anzeigen  </a:t>
          </a:r>
          <a:endParaRPr lang="de-DE" sz="2800" b="1">
            <a:solidFill>
              <a:schemeClr val="tx1">
                <a:lumMod val="85000"/>
                <a:lumOff val="15000"/>
              </a:schemeClr>
            </a:solidFill>
          </a:endParaRPr>
        </a:p>
      </xdr:txBody>
    </xdr:sp>
    <xdr:clientData/>
  </xdr:twoCellAnchor>
  <xdr:twoCellAnchor>
    <xdr:from>
      <xdr:col>2</xdr:col>
      <xdr:colOff>906991</xdr:colOff>
      <xdr:row>40</xdr:row>
      <xdr:rowOff>168274</xdr:rowOff>
    </xdr:from>
    <xdr:to>
      <xdr:col>3</xdr:col>
      <xdr:colOff>723899</xdr:colOff>
      <xdr:row>48</xdr:row>
      <xdr:rowOff>19050</xdr:rowOff>
    </xdr:to>
    <xdr:sp macro="" textlink="">
      <xdr:nvSpPr>
        <xdr:cNvPr id="21" name="Gleichschenkliges Dreieck 20"/>
        <xdr:cNvSpPr/>
      </xdr:nvSpPr>
      <xdr:spPr>
        <a:xfrm rot="10800000">
          <a:off x="2430991" y="7654924"/>
          <a:ext cx="998008" cy="1374776"/>
        </a:xfrm>
        <a:prstGeom prst="triangle">
          <a:avLst/>
        </a:prstGeom>
        <a:solidFill>
          <a:srgbClr val="38572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10</xdr:col>
      <xdr:colOff>160866</xdr:colOff>
      <xdr:row>29</xdr:row>
      <xdr:rowOff>198360</xdr:rowOff>
    </xdr:from>
    <xdr:to>
      <xdr:col>12</xdr:col>
      <xdr:colOff>638175</xdr:colOff>
      <xdr:row>35</xdr:row>
      <xdr:rowOff>161926</xdr:rowOff>
    </xdr:to>
    <xdr:sp macro="" textlink="">
      <xdr:nvSpPr>
        <xdr:cNvPr id="11" name="Textfeld 10"/>
        <xdr:cNvSpPr txBox="1"/>
      </xdr:nvSpPr>
      <xdr:spPr>
        <a:xfrm>
          <a:off x="8399991" y="5732385"/>
          <a:ext cx="2001309" cy="992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solidFill>
                <a:schemeClr val="tx1">
                  <a:lumMod val="85000"/>
                  <a:lumOff val="15000"/>
                </a:schemeClr>
              </a:solidFill>
            </a:rPr>
            <a:t>Trockenmasse</a:t>
          </a:r>
          <a:r>
            <a:rPr lang="de-DE" sz="1400" b="1" baseline="0">
              <a:solidFill>
                <a:schemeClr val="tx1">
                  <a:lumMod val="85000"/>
                  <a:lumOff val="15000"/>
                </a:schemeClr>
              </a:solidFill>
            </a:rPr>
            <a:t> einfach bestimmen!</a:t>
          </a:r>
          <a:br>
            <a:rPr lang="de-DE" sz="1400" b="1" baseline="0">
              <a:solidFill>
                <a:schemeClr val="tx1">
                  <a:lumMod val="85000"/>
                  <a:lumOff val="15000"/>
                </a:schemeClr>
              </a:solidFill>
            </a:rPr>
          </a:br>
          <a:r>
            <a:rPr lang="de-DE" sz="1000" b="0" baseline="0">
              <a:solidFill>
                <a:schemeClr val="tx1">
                  <a:lumMod val="85000"/>
                  <a:lumOff val="15000"/>
                </a:schemeClr>
              </a:solidFill>
            </a:rPr>
            <a:t>(Sie werden zu YouTube weiter-geleitet und können sich dort das Video ansehen.) </a:t>
          </a:r>
          <a:endParaRPr lang="de-DE" sz="1000" b="0">
            <a:solidFill>
              <a:schemeClr val="tx1">
                <a:lumMod val="85000"/>
                <a:lumOff val="15000"/>
              </a:schemeClr>
            </a:solidFill>
          </a:endParaRPr>
        </a:p>
      </xdr:txBody>
    </xdr:sp>
    <xdr:clientData/>
  </xdr:twoCellAnchor>
  <xdr:twoCellAnchor>
    <xdr:from>
      <xdr:col>9</xdr:col>
      <xdr:colOff>261409</xdr:colOff>
      <xdr:row>30</xdr:row>
      <xdr:rowOff>51327</xdr:rowOff>
    </xdr:from>
    <xdr:to>
      <xdr:col>10</xdr:col>
      <xdr:colOff>213784</xdr:colOff>
      <xdr:row>34</xdr:row>
      <xdr:rowOff>75139</xdr:rowOff>
    </xdr:to>
    <xdr:grpSp>
      <xdr:nvGrpSpPr>
        <xdr:cNvPr id="5" name="Gruppieren 4">
          <a:hlinkClick xmlns:r="http://schemas.openxmlformats.org/officeDocument/2006/relationships" r:id="rId3"/>
        </xdr:cNvPr>
        <xdr:cNvGrpSpPr/>
      </xdr:nvGrpSpPr>
      <xdr:grpSpPr>
        <a:xfrm>
          <a:off x="8270029" y="5644407"/>
          <a:ext cx="737235" cy="694372"/>
          <a:chOff x="8032750" y="4751388"/>
          <a:chExt cx="714375" cy="709613"/>
        </a:xfrm>
      </xdr:grpSpPr>
      <xdr:sp macro="" textlink="">
        <xdr:nvSpPr>
          <xdr:cNvPr id="7" name="Gleichschenkliges Dreieck 6"/>
          <xdr:cNvSpPr/>
        </xdr:nvSpPr>
        <xdr:spPr>
          <a:xfrm rot="5400000">
            <a:off x="8282128" y="4943619"/>
            <a:ext cx="304797" cy="294991"/>
          </a:xfrm>
          <a:prstGeom prst="triangle">
            <a:avLst>
              <a:gd name="adj" fmla="val 53409"/>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 name="Ellipse 1"/>
          <xdr:cNvSpPr/>
        </xdr:nvSpPr>
        <xdr:spPr>
          <a:xfrm>
            <a:off x="8032750" y="4751388"/>
            <a:ext cx="714375" cy="709613"/>
          </a:xfrm>
          <a:prstGeom prst="ellipse">
            <a:avLst/>
          </a:prstGeom>
          <a:noFill/>
          <a:ln w="190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8</xdr:col>
      <xdr:colOff>214973</xdr:colOff>
      <xdr:row>75</xdr:row>
      <xdr:rowOff>18349</xdr:rowOff>
    </xdr:from>
    <xdr:to>
      <xdr:col>10</xdr:col>
      <xdr:colOff>54372</xdr:colOff>
      <xdr:row>80</xdr:row>
      <xdr:rowOff>57243</xdr:rowOff>
    </xdr:to>
    <xdr:sp macro="" textlink="">
      <xdr:nvSpPr>
        <xdr:cNvPr id="16" name="Gleichschenkliges Dreieck 15"/>
        <xdr:cNvSpPr/>
      </xdr:nvSpPr>
      <xdr:spPr>
        <a:xfrm rot="5400000">
          <a:off x="5990960" y="14006738"/>
          <a:ext cx="991394" cy="1256242"/>
        </a:xfrm>
        <a:prstGeom prst="triangle">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12</xdr:col>
      <xdr:colOff>53068</xdr:colOff>
      <xdr:row>9</xdr:row>
      <xdr:rowOff>84363</xdr:rowOff>
    </xdr:from>
    <xdr:to>
      <xdr:col>12</xdr:col>
      <xdr:colOff>606709</xdr:colOff>
      <xdr:row>13</xdr:row>
      <xdr:rowOff>140322</xdr:rowOff>
    </xdr:to>
    <xdr:grpSp>
      <xdr:nvGrpSpPr>
        <xdr:cNvPr id="20" name="Gruppieren 19">
          <a:hlinkClick xmlns:r="http://schemas.openxmlformats.org/officeDocument/2006/relationships" r:id="rId4"/>
        </xdr:cNvPr>
        <xdr:cNvGrpSpPr/>
      </xdr:nvGrpSpPr>
      <xdr:grpSpPr>
        <a:xfrm>
          <a:off x="10416268" y="1974123"/>
          <a:ext cx="553641" cy="787479"/>
          <a:chOff x="9472613" y="2121692"/>
          <a:chExt cx="504297" cy="758991"/>
        </a:xfrm>
      </xdr:grpSpPr>
      <xdr:sp macro="" textlink="">
        <xdr:nvSpPr>
          <xdr:cNvPr id="22" name="Ellipse 21"/>
          <xdr:cNvSpPr/>
        </xdr:nvSpPr>
        <xdr:spPr>
          <a:xfrm>
            <a:off x="9472613" y="2179627"/>
            <a:ext cx="504297" cy="475620"/>
          </a:xfrm>
          <a:prstGeom prst="ellipse">
            <a:avLst/>
          </a:prstGeom>
          <a:solidFill>
            <a:srgbClr val="FFFFCD"/>
          </a:solidFill>
          <a:ln w="19050">
            <a:solidFill>
              <a:srgbClr val="39803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3" name="Rechteck 22"/>
          <xdr:cNvSpPr/>
        </xdr:nvSpPr>
        <xdr:spPr>
          <a:xfrm>
            <a:off x="9611185" y="2121692"/>
            <a:ext cx="230359" cy="758991"/>
          </a:xfrm>
          <a:prstGeom prst="rect">
            <a:avLst/>
          </a:prstGeom>
          <a:noFill/>
          <a:ln>
            <a:noFill/>
          </a:ln>
        </xdr:spPr>
        <xdr:txBody>
          <a:bodyPr wrap="square" lIns="91440" tIns="45720" rIns="91440" bIns="45720">
            <a:noAutofit/>
          </a:bodyPr>
          <a:lstStyle/>
          <a:p>
            <a:pPr algn="ctr"/>
            <a:r>
              <a:rPr lang="de-DE" sz="3200" b="0" i="0" cap="none" spc="0">
                <a:ln w="0"/>
                <a:solidFill>
                  <a:schemeClr val="bg2">
                    <a:lumMod val="50000"/>
                  </a:schemeClr>
                </a:solidFill>
                <a:effectLst>
                  <a:outerShdw blurRad="38100" dist="19050" dir="2700000" algn="tl" rotWithShape="0">
                    <a:schemeClr val="dk1">
                      <a:alpha val="40000"/>
                    </a:schemeClr>
                  </a:outerShdw>
                </a:effectLst>
                <a:latin typeface="+mn-lt"/>
                <a:cs typeface="Adobe Devanagari" panose="02040503050201020203" pitchFamily="18" charset="0"/>
              </a:rPr>
              <a:t>i</a:t>
            </a:r>
            <a:endParaRPr lang="de-DE" sz="1200" b="0" i="0" cap="none" spc="0">
              <a:ln w="0"/>
              <a:solidFill>
                <a:schemeClr val="bg2">
                  <a:lumMod val="50000"/>
                </a:schemeClr>
              </a:solidFill>
              <a:effectLst>
                <a:outerShdw blurRad="38100" dist="19050" dir="2700000" algn="tl" rotWithShape="0">
                  <a:schemeClr val="dk1">
                    <a:alpha val="40000"/>
                  </a:schemeClr>
                </a:outerShdw>
              </a:effectLst>
              <a:latin typeface="+mn-lt"/>
              <a:cs typeface="Adobe Devanagari" panose="02040503050201020203" pitchFamily="18" charset="0"/>
            </a:endParaRPr>
          </a:p>
        </xdr:txBody>
      </xdr:sp>
    </xdr:grpSp>
    <xdr:clientData/>
  </xdr:twoCellAnchor>
  <xdr:twoCellAnchor>
    <xdr:from>
      <xdr:col>9</xdr:col>
      <xdr:colOff>619125</xdr:colOff>
      <xdr:row>51</xdr:row>
      <xdr:rowOff>28575</xdr:rowOff>
    </xdr:from>
    <xdr:to>
      <xdr:col>12</xdr:col>
      <xdr:colOff>104775</xdr:colOff>
      <xdr:row>55</xdr:row>
      <xdr:rowOff>171450</xdr:rowOff>
    </xdr:to>
    <xdr:grpSp>
      <xdr:nvGrpSpPr>
        <xdr:cNvPr id="13" name="Gruppieren 12"/>
        <xdr:cNvGrpSpPr/>
      </xdr:nvGrpSpPr>
      <xdr:grpSpPr>
        <a:xfrm>
          <a:off x="8627745" y="9355455"/>
          <a:ext cx="1840230" cy="1011555"/>
          <a:chOff x="7486650" y="9791700"/>
          <a:chExt cx="1771650" cy="1047750"/>
        </a:xfrm>
      </xdr:grpSpPr>
      <xdr:sp macro="" textlink="">
        <xdr:nvSpPr>
          <xdr:cNvPr id="10" name="Abgerundetes Rechteck 9"/>
          <xdr:cNvSpPr/>
        </xdr:nvSpPr>
        <xdr:spPr>
          <a:xfrm>
            <a:off x="7486650" y="9791700"/>
            <a:ext cx="1704975" cy="1047750"/>
          </a:xfrm>
          <a:prstGeom prst="roundRect">
            <a:avLst/>
          </a:prstGeom>
          <a:noFill/>
          <a:ln>
            <a:solidFill>
              <a:srgbClr val="39803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2" name="Textfeld 11"/>
          <xdr:cNvSpPr txBox="1"/>
        </xdr:nvSpPr>
        <xdr:spPr>
          <a:xfrm>
            <a:off x="7543800" y="9839324"/>
            <a:ext cx="1714500" cy="95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1100"/>
              <a:t>Hierbei</a:t>
            </a:r>
            <a:r>
              <a:rPr lang="de-DE" sz="1100" baseline="0"/>
              <a:t> handelt es sich um Durchschnittswerte. Für ein optimales Ergebnis tragen Sie die Kosten für Ihren Betrieb ein. </a:t>
            </a:r>
            <a:endParaRPr lang="de-DE" sz="1100"/>
          </a:p>
        </xdr:txBody>
      </xdr:sp>
    </xdr:grpSp>
    <xdr:clientData/>
  </xdr:twoCellAnchor>
  <xdr:twoCellAnchor>
    <xdr:from>
      <xdr:col>6</xdr:col>
      <xdr:colOff>57150</xdr:colOff>
      <xdr:row>54</xdr:row>
      <xdr:rowOff>161925</xdr:rowOff>
    </xdr:from>
    <xdr:to>
      <xdr:col>6</xdr:col>
      <xdr:colOff>76200</xdr:colOff>
      <xdr:row>59</xdr:row>
      <xdr:rowOff>200025</xdr:rowOff>
    </xdr:to>
    <xdr:cxnSp macro="">
      <xdr:nvCxnSpPr>
        <xdr:cNvPr id="29" name="Gerader Verbinder 28"/>
        <xdr:cNvCxnSpPr/>
      </xdr:nvCxnSpPr>
      <xdr:spPr>
        <a:xfrm flipH="1">
          <a:off x="5276850" y="10458450"/>
          <a:ext cx="19050" cy="981075"/>
        </a:xfrm>
        <a:prstGeom prst="line">
          <a:avLst/>
        </a:prstGeom>
        <a:ln>
          <a:solidFill>
            <a:srgbClr val="39803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114300</xdr:colOff>
      <xdr:row>53</xdr:row>
      <xdr:rowOff>47625</xdr:rowOff>
    </xdr:from>
    <xdr:to>
      <xdr:col>9</xdr:col>
      <xdr:colOff>647701</xdr:colOff>
      <xdr:row>54</xdr:row>
      <xdr:rowOff>161925</xdr:rowOff>
    </xdr:to>
    <xdr:cxnSp macro="">
      <xdr:nvCxnSpPr>
        <xdr:cNvPr id="33" name="Gerade Verbindung mit Pfeil 32"/>
        <xdr:cNvCxnSpPr/>
      </xdr:nvCxnSpPr>
      <xdr:spPr>
        <a:xfrm flipH="1">
          <a:off x="5334000" y="10106025"/>
          <a:ext cx="2514601" cy="352425"/>
        </a:xfrm>
        <a:prstGeom prst="straightConnector1">
          <a:avLst/>
        </a:prstGeom>
        <a:ln>
          <a:solidFill>
            <a:srgbClr val="39803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154781</xdr:colOff>
      <xdr:row>1</xdr:row>
      <xdr:rowOff>40481</xdr:rowOff>
    </xdr:from>
    <xdr:to>
      <xdr:col>5</xdr:col>
      <xdr:colOff>243306</xdr:colOff>
      <xdr:row>2</xdr:row>
      <xdr:rowOff>211932</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1" y="230981"/>
          <a:ext cx="3696383" cy="600075"/>
        </a:xfrm>
        <a:prstGeom prst="rect">
          <a:avLst/>
        </a:prstGeom>
      </xdr:spPr>
    </xdr:pic>
    <xdr:clientData/>
  </xdr:twoCellAnchor>
  <xdr:twoCellAnchor>
    <xdr:from>
      <xdr:col>3</xdr:col>
      <xdr:colOff>0</xdr:colOff>
      <xdr:row>2</xdr:row>
      <xdr:rowOff>171450</xdr:rowOff>
    </xdr:from>
    <xdr:to>
      <xdr:col>9</xdr:col>
      <xdr:colOff>561975</xdr:colOff>
      <xdr:row>6</xdr:row>
      <xdr:rowOff>219075</xdr:rowOff>
    </xdr:to>
    <xdr:sp macro="" textlink="">
      <xdr:nvSpPr>
        <xdr:cNvPr id="4" name="Textfeld 3"/>
        <xdr:cNvSpPr txBox="1"/>
      </xdr:nvSpPr>
      <xdr:spPr>
        <a:xfrm>
          <a:off x="2638425" y="838200"/>
          <a:ext cx="4638675" cy="1000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400" b="1">
              <a:solidFill>
                <a:schemeClr val="tx1">
                  <a:lumMod val="50000"/>
                  <a:lumOff val="50000"/>
                </a:schemeClr>
              </a:solidFill>
            </a:rPr>
            <a:t>Effizienzreport</a:t>
          </a:r>
          <a:endParaRPr lang="de-DE" sz="3600" b="1">
            <a:solidFill>
              <a:schemeClr val="tx1">
                <a:lumMod val="50000"/>
                <a:lumOff val="50000"/>
              </a:schemeClr>
            </a:solidFill>
          </a:endParaRPr>
        </a:p>
      </xdr:txBody>
    </xdr:sp>
    <xdr:clientData/>
  </xdr:twoCellAnchor>
  <xdr:twoCellAnchor>
    <xdr:from>
      <xdr:col>1</xdr:col>
      <xdr:colOff>352425</xdr:colOff>
      <xdr:row>8</xdr:row>
      <xdr:rowOff>126999</xdr:rowOff>
    </xdr:from>
    <xdr:to>
      <xdr:col>7</xdr:col>
      <xdr:colOff>647700</xdr:colOff>
      <xdr:row>35</xdr:row>
      <xdr:rowOff>19049</xdr:rowOff>
    </xdr:to>
    <xdr:sp macro="" textlink="">
      <xdr:nvSpPr>
        <xdr:cNvPr id="15" name="Abgerundetes Rechteck 14"/>
        <xdr:cNvSpPr/>
      </xdr:nvSpPr>
      <xdr:spPr>
        <a:xfrm>
          <a:off x="1114425" y="2222499"/>
          <a:ext cx="4714875" cy="4806950"/>
        </a:xfrm>
        <a:prstGeom prst="roundRect">
          <a:avLst/>
        </a:prstGeom>
        <a:noFill/>
        <a:ln w="28575">
          <a:solidFill>
            <a:srgbClr val="39803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71436</xdr:colOff>
      <xdr:row>8</xdr:row>
      <xdr:rowOff>45245</xdr:rowOff>
    </xdr:from>
    <xdr:to>
      <xdr:col>7</xdr:col>
      <xdr:colOff>625077</xdr:colOff>
      <xdr:row>11</xdr:row>
      <xdr:rowOff>148829</xdr:rowOff>
    </xdr:to>
    <xdr:grpSp>
      <xdr:nvGrpSpPr>
        <xdr:cNvPr id="9" name="Gruppieren 8">
          <a:hlinkClick xmlns:r="http://schemas.openxmlformats.org/officeDocument/2006/relationships" r:id="rId2"/>
        </xdr:cNvPr>
        <xdr:cNvGrpSpPr/>
      </xdr:nvGrpSpPr>
      <xdr:grpSpPr>
        <a:xfrm>
          <a:off x="5240913" y="2175381"/>
          <a:ext cx="553641" cy="830948"/>
          <a:chOff x="9472613" y="2121692"/>
          <a:chExt cx="504297" cy="758991"/>
        </a:xfrm>
      </xdr:grpSpPr>
      <xdr:sp macro="" textlink="">
        <xdr:nvSpPr>
          <xdr:cNvPr id="10" name="Ellipse 9"/>
          <xdr:cNvSpPr/>
        </xdr:nvSpPr>
        <xdr:spPr>
          <a:xfrm>
            <a:off x="9472613" y="2179627"/>
            <a:ext cx="504297" cy="475620"/>
          </a:xfrm>
          <a:prstGeom prst="ellipse">
            <a:avLst/>
          </a:prstGeom>
          <a:solidFill>
            <a:srgbClr val="FFFFCD"/>
          </a:solidFill>
          <a:ln w="19050">
            <a:solidFill>
              <a:srgbClr val="39803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11" name="Rechteck 10"/>
          <xdr:cNvSpPr/>
        </xdr:nvSpPr>
        <xdr:spPr>
          <a:xfrm>
            <a:off x="9611185" y="2121692"/>
            <a:ext cx="230359" cy="758991"/>
          </a:xfrm>
          <a:prstGeom prst="rect">
            <a:avLst/>
          </a:prstGeom>
          <a:noFill/>
          <a:ln>
            <a:noFill/>
          </a:ln>
        </xdr:spPr>
        <xdr:txBody>
          <a:bodyPr wrap="square" lIns="91440" tIns="45720" rIns="91440" bIns="45720">
            <a:noAutofit/>
          </a:bodyPr>
          <a:lstStyle/>
          <a:p>
            <a:pPr algn="ctr"/>
            <a:r>
              <a:rPr lang="de-DE" sz="3200" b="0" i="0" cap="none" spc="0">
                <a:ln w="0"/>
                <a:solidFill>
                  <a:schemeClr val="bg2">
                    <a:lumMod val="50000"/>
                  </a:schemeClr>
                </a:solidFill>
                <a:effectLst>
                  <a:outerShdw blurRad="38100" dist="19050" dir="2700000" algn="tl" rotWithShape="0">
                    <a:schemeClr val="dk1">
                      <a:alpha val="40000"/>
                    </a:schemeClr>
                  </a:outerShdw>
                </a:effectLst>
                <a:latin typeface="+mn-lt"/>
                <a:cs typeface="Adobe Devanagari" panose="02040503050201020203" pitchFamily="18" charset="0"/>
              </a:rPr>
              <a:t>i</a:t>
            </a:r>
            <a:endParaRPr lang="de-DE" sz="1200" b="0" i="0" cap="none" spc="0">
              <a:ln w="0"/>
              <a:solidFill>
                <a:schemeClr val="bg2">
                  <a:lumMod val="50000"/>
                </a:schemeClr>
              </a:solidFill>
              <a:effectLst>
                <a:outerShdw blurRad="38100" dist="19050" dir="2700000" algn="tl" rotWithShape="0">
                  <a:schemeClr val="dk1">
                    <a:alpha val="40000"/>
                  </a:schemeClr>
                </a:outerShdw>
              </a:effectLst>
              <a:latin typeface="+mn-lt"/>
              <a:cs typeface="Adobe Devanagari" panose="02040503050201020203" pitchFamily="18" charset="0"/>
            </a:endParaRP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FF99"/>
  </sheetPr>
  <dimension ref="G15"/>
  <sheetViews>
    <sheetView showRowColHeaders="0" zoomScaleNormal="100" workbookViewId="0">
      <selection activeCell="T25" sqref="T25"/>
    </sheetView>
  </sheetViews>
  <sheetFormatPr baseColWidth="10" defaultColWidth="11.44140625" defaultRowHeight="14.4" x14ac:dyDescent="0.3"/>
  <cols>
    <col min="1" max="16384" width="11.44140625" style="1"/>
  </cols>
  <sheetData>
    <row r="15" spans="7:7" ht="25.8" x14ac:dyDescent="0.5">
      <c r="G15" s="2"/>
    </row>
  </sheetData>
  <sheetProtection algorithmName="SHA-512" hashValue="b1+6Xl2NHxAR8ZVzKF8YxgSxR0jiOgb3hHsTQ805a7yuhvMJgVeiYImxQaxA8TgrFFklMJjPBvmQX8hbf/6TGw==" saltValue="Ri7pIL3dJ1gSz2rS4fob/A==" spinCount="100000" sheet="1" objects="1" scenarios="1" selectLockedCells="1"/>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398030"/>
  </sheetPr>
  <dimension ref="C2:N82"/>
  <sheetViews>
    <sheetView showRowColHeaders="0" showZeros="0" tabSelected="1" zoomScaleNormal="100" workbookViewId="0">
      <selection activeCell="D56" sqref="D56"/>
    </sheetView>
  </sheetViews>
  <sheetFormatPr baseColWidth="10" defaultColWidth="11.44140625" defaultRowHeight="14.4" x14ac:dyDescent="0.3"/>
  <cols>
    <col min="1" max="1" width="11.44140625" style="4"/>
    <col min="2" max="2" width="11.44140625" style="4" customWidth="1"/>
    <col min="3" max="3" width="17.6640625" style="4" customWidth="1"/>
    <col min="4" max="4" width="22.44140625" style="4" customWidth="1"/>
    <col min="5" max="5" width="2" style="4" customWidth="1"/>
    <col min="6" max="6" width="17.88671875" style="4" customWidth="1"/>
    <col min="7" max="7" width="2" style="4" customWidth="1"/>
    <col min="8" max="8" width="17.88671875" style="4" customWidth="1"/>
    <col min="9" max="9" width="14" style="4" customWidth="1"/>
    <col min="10" max="10" width="11.44140625" style="4" customWidth="1"/>
    <col min="11" max="16384" width="11.44140625" style="4"/>
  </cols>
  <sheetData>
    <row r="2" spans="5:5" ht="33.6" x14ac:dyDescent="0.65">
      <c r="E2" s="3"/>
    </row>
    <row r="18" spans="3:14" ht="18" x14ac:dyDescent="0.35">
      <c r="C18" s="5" t="s">
        <v>39</v>
      </c>
      <c r="D18" s="5"/>
      <c r="E18" s="5"/>
      <c r="F18" s="5"/>
      <c r="G18" s="5"/>
      <c r="H18" s="5"/>
      <c r="I18" s="19"/>
    </row>
    <row r="19" spans="3:14" ht="8.4" customHeight="1" x14ac:dyDescent="0.35">
      <c r="C19" s="5"/>
      <c r="D19" s="5"/>
      <c r="E19" s="5"/>
      <c r="F19" s="5"/>
      <c r="G19" s="5"/>
      <c r="H19" s="5"/>
      <c r="I19" s="6"/>
    </row>
    <row r="20" spans="3:14" ht="18" x14ac:dyDescent="0.35">
      <c r="C20" s="5" t="s">
        <v>29</v>
      </c>
      <c r="D20" s="5"/>
      <c r="E20" s="5"/>
      <c r="F20" s="5"/>
      <c r="G20" s="5"/>
      <c r="H20" s="5"/>
      <c r="I20" s="20"/>
    </row>
    <row r="21" spans="3:14" ht="8.4" customHeight="1" x14ac:dyDescent="0.35">
      <c r="C21" s="5"/>
      <c r="D21" s="5"/>
      <c r="E21" s="5"/>
      <c r="F21" s="5"/>
      <c r="G21" s="5"/>
      <c r="H21" s="5"/>
      <c r="I21" s="7"/>
    </row>
    <row r="22" spans="3:14" ht="18" x14ac:dyDescent="0.35">
      <c r="C22" s="5" t="s">
        <v>27</v>
      </c>
      <c r="D22" s="5"/>
      <c r="E22" s="5"/>
      <c r="F22" s="5"/>
      <c r="G22" s="5"/>
      <c r="H22" s="5"/>
      <c r="I22" s="19"/>
    </row>
    <row r="23" spans="3:14" ht="8.4" customHeight="1" x14ac:dyDescent="0.35">
      <c r="C23" s="5"/>
      <c r="D23" s="5"/>
      <c r="E23" s="5"/>
      <c r="F23" s="5"/>
      <c r="G23" s="5"/>
      <c r="H23" s="5"/>
      <c r="I23" s="7"/>
    </row>
    <row r="24" spans="3:14" ht="18" x14ac:dyDescent="0.35">
      <c r="C24" s="5" t="s">
        <v>38</v>
      </c>
      <c r="D24" s="5"/>
      <c r="E24" s="5"/>
      <c r="F24" s="5"/>
      <c r="G24" s="5"/>
      <c r="H24" s="5"/>
      <c r="I24" s="19"/>
    </row>
    <row r="25" spans="3:14" ht="8.4" customHeight="1" x14ac:dyDescent="0.35">
      <c r="I25" s="7"/>
    </row>
    <row r="26" spans="3:14" ht="18" x14ac:dyDescent="0.35">
      <c r="C26" s="5" t="s">
        <v>10</v>
      </c>
      <c r="I26" s="21"/>
    </row>
    <row r="27" spans="3:14" ht="8.4" customHeight="1" x14ac:dyDescent="0.35">
      <c r="C27" s="5"/>
      <c r="I27" s="7"/>
    </row>
    <row r="28" spans="3:14" ht="18" x14ac:dyDescent="0.35">
      <c r="C28" s="5" t="s">
        <v>17</v>
      </c>
      <c r="I28" s="21"/>
      <c r="N28" s="8"/>
    </row>
    <row r="29" spans="3:14" ht="8.4" customHeight="1" x14ac:dyDescent="0.35">
      <c r="C29" s="5"/>
      <c r="I29" s="7"/>
    </row>
    <row r="30" spans="3:14" ht="18" x14ac:dyDescent="0.35">
      <c r="C30" s="5" t="s">
        <v>0</v>
      </c>
      <c r="I30" s="19"/>
    </row>
    <row r="31" spans="3:14" ht="8.4" customHeight="1" x14ac:dyDescent="0.35">
      <c r="C31" s="5"/>
      <c r="I31" s="7"/>
    </row>
    <row r="32" spans="3:14" ht="18" x14ac:dyDescent="0.35">
      <c r="C32" s="5" t="s">
        <v>1</v>
      </c>
      <c r="I32" s="19"/>
    </row>
    <row r="33" spans="3:9" ht="8.4" customHeight="1" x14ac:dyDescent="0.35">
      <c r="C33" s="5"/>
      <c r="I33" s="7"/>
    </row>
    <row r="34" spans="3:9" ht="18" x14ac:dyDescent="0.35">
      <c r="C34" s="5" t="s">
        <v>2</v>
      </c>
      <c r="I34" s="9"/>
    </row>
    <row r="35" spans="3:9" ht="8.4" customHeight="1" x14ac:dyDescent="0.35">
      <c r="C35" s="5"/>
      <c r="I35" s="9"/>
    </row>
    <row r="36" spans="3:9" ht="18" x14ac:dyDescent="0.35">
      <c r="C36" s="4" t="s">
        <v>3</v>
      </c>
      <c r="I36" s="19"/>
    </row>
    <row r="37" spans="3:9" ht="8.4" customHeight="1" x14ac:dyDescent="0.35">
      <c r="I37" s="10"/>
    </row>
    <row r="38" spans="3:9" ht="18" x14ac:dyDescent="0.35">
      <c r="C38" s="5" t="s">
        <v>42</v>
      </c>
      <c r="D38" s="5"/>
      <c r="E38" s="5"/>
      <c r="F38" s="5"/>
      <c r="G38" s="5"/>
      <c r="H38" s="5"/>
      <c r="I38" s="19"/>
    </row>
    <row r="39" spans="3:9" ht="8.4" customHeight="1" x14ac:dyDescent="0.35">
      <c r="I39" s="10"/>
    </row>
    <row r="40" spans="3:9" s="5" customFormat="1" ht="18" x14ac:dyDescent="0.35">
      <c r="C40" s="5" t="s">
        <v>11</v>
      </c>
      <c r="I40" s="19"/>
    </row>
    <row r="51" spans="3:8" ht="18" x14ac:dyDescent="0.35">
      <c r="C51" s="5"/>
    </row>
    <row r="52" spans="3:8" ht="18" x14ac:dyDescent="0.35">
      <c r="C52" s="5"/>
    </row>
    <row r="54" spans="3:8" ht="18" x14ac:dyDescent="0.35">
      <c r="C54" s="11" t="s">
        <v>8</v>
      </c>
      <c r="D54" s="12" t="s">
        <v>41</v>
      </c>
      <c r="F54" s="12" t="s">
        <v>9</v>
      </c>
      <c r="H54" s="13" t="s">
        <v>30</v>
      </c>
    </row>
    <row r="55" spans="3:8" ht="18" x14ac:dyDescent="0.35">
      <c r="C55" s="11"/>
      <c r="D55" s="11"/>
      <c r="F55" s="11"/>
      <c r="H55" s="11"/>
    </row>
    <row r="56" spans="3:8" ht="18" x14ac:dyDescent="0.35">
      <c r="C56" s="5" t="s">
        <v>5</v>
      </c>
      <c r="D56" s="26"/>
      <c r="E56" s="7"/>
      <c r="F56" s="19">
        <v>4.5</v>
      </c>
      <c r="G56" s="14"/>
      <c r="H56" s="19">
        <f>(F$56/100)*D$56</f>
        <v>0</v>
      </c>
    </row>
    <row r="57" spans="3:8" ht="8.4" customHeight="1" x14ac:dyDescent="0.35">
      <c r="C57" s="5"/>
      <c r="D57" s="15"/>
      <c r="E57" s="15"/>
      <c r="F57" s="15"/>
      <c r="G57" s="16"/>
      <c r="H57" s="17"/>
    </row>
    <row r="58" spans="3:8" ht="18" x14ac:dyDescent="0.35">
      <c r="C58" s="5" t="s">
        <v>4</v>
      </c>
      <c r="D58" s="19"/>
      <c r="E58" s="18"/>
      <c r="F58" s="19">
        <v>4.5</v>
      </c>
      <c r="G58" s="18"/>
      <c r="H58" s="19">
        <f>(F$58/100)*D$58</f>
        <v>0</v>
      </c>
    </row>
    <row r="59" spans="3:8" ht="10.199999999999999" customHeight="1" x14ac:dyDescent="0.35">
      <c r="C59" s="10"/>
      <c r="D59" s="7"/>
      <c r="E59" s="7"/>
      <c r="F59" s="7"/>
      <c r="G59" s="7"/>
      <c r="H59" s="7"/>
    </row>
    <row r="60" spans="3:8" ht="18" x14ac:dyDescent="0.35">
      <c r="C60" s="5" t="s">
        <v>6</v>
      </c>
      <c r="D60" s="19"/>
      <c r="E60" s="14"/>
      <c r="F60" s="19">
        <v>3</v>
      </c>
      <c r="G60" s="14"/>
      <c r="H60" s="19">
        <f>(F$60/100)*D$60</f>
        <v>0</v>
      </c>
    </row>
    <row r="61" spans="3:8" ht="10.199999999999999" customHeight="1" x14ac:dyDescent="0.35">
      <c r="C61" s="5"/>
      <c r="D61" s="14"/>
      <c r="E61" s="14"/>
      <c r="F61" s="14"/>
      <c r="G61" s="14"/>
      <c r="H61" s="14"/>
    </row>
    <row r="62" spans="3:8" ht="18" x14ac:dyDescent="0.35">
      <c r="C62" s="5" t="s">
        <v>7</v>
      </c>
      <c r="D62" s="19"/>
      <c r="E62" s="14"/>
      <c r="F62" s="19"/>
      <c r="G62" s="14"/>
      <c r="H62" s="19">
        <f>(F$62/100)*D$62</f>
        <v>0</v>
      </c>
    </row>
    <row r="63" spans="3:8" ht="10.35" customHeight="1" x14ac:dyDescent="0.35">
      <c r="C63" s="5"/>
      <c r="D63" s="7"/>
      <c r="E63" s="14"/>
      <c r="F63" s="7"/>
      <c r="G63" s="14"/>
      <c r="H63" s="7"/>
    </row>
    <row r="64" spans="3:8" ht="18" x14ac:dyDescent="0.35">
      <c r="C64" s="5" t="s">
        <v>18</v>
      </c>
      <c r="D64" s="19"/>
      <c r="E64" s="14"/>
      <c r="F64" s="19"/>
      <c r="G64" s="14"/>
      <c r="H64" s="19">
        <f>(F$64/100)*D$64</f>
        <v>0</v>
      </c>
    </row>
    <row r="65" spans="3:8" ht="10.35" customHeight="1" x14ac:dyDescent="0.35">
      <c r="C65" s="5"/>
      <c r="D65" s="7"/>
      <c r="E65" s="14"/>
      <c r="F65" s="7"/>
      <c r="G65" s="14"/>
      <c r="H65" s="7"/>
    </row>
    <row r="66" spans="3:8" ht="18" x14ac:dyDescent="0.35">
      <c r="C66" s="5" t="s">
        <v>19</v>
      </c>
      <c r="D66" s="19"/>
      <c r="E66" s="14"/>
      <c r="F66" s="19"/>
      <c r="G66" s="14"/>
      <c r="H66" s="19">
        <f>(F$66/100)*D$66</f>
        <v>0</v>
      </c>
    </row>
    <row r="67" spans="3:8" ht="10.199999999999999" customHeight="1" x14ac:dyDescent="0.35">
      <c r="C67" s="5"/>
      <c r="D67" s="14"/>
      <c r="E67" s="14"/>
      <c r="F67" s="14"/>
      <c r="G67" s="14"/>
      <c r="H67" s="14"/>
    </row>
    <row r="68" spans="3:8" ht="18.75" customHeight="1" x14ac:dyDescent="0.35">
      <c r="C68" s="5" t="s">
        <v>20</v>
      </c>
      <c r="D68" s="19"/>
      <c r="E68" s="14"/>
      <c r="F68" s="19"/>
      <c r="G68" s="14"/>
      <c r="H68" s="19">
        <f>(F68/100)*D68</f>
        <v>0</v>
      </c>
    </row>
    <row r="69" spans="3:8" ht="10.199999999999999" customHeight="1" x14ac:dyDescent="0.35">
      <c r="C69" s="5"/>
      <c r="D69" s="14"/>
      <c r="E69" s="14"/>
      <c r="F69" s="14"/>
      <c r="G69" s="14"/>
      <c r="H69" s="14"/>
    </row>
    <row r="70" spans="3:8" ht="18.75" customHeight="1" x14ac:dyDescent="0.35">
      <c r="C70" s="5" t="s">
        <v>21</v>
      </c>
      <c r="D70" s="19"/>
      <c r="E70" s="14"/>
      <c r="F70" s="19"/>
      <c r="G70" s="14"/>
      <c r="H70" s="19">
        <f>(F$70/100)*D$70</f>
        <v>0</v>
      </c>
    </row>
    <row r="71" spans="3:8" ht="10.199999999999999" customHeight="1" x14ac:dyDescent="0.35">
      <c r="C71" s="5"/>
      <c r="D71" s="14"/>
      <c r="E71" s="14"/>
      <c r="F71" s="14"/>
      <c r="G71" s="14"/>
      <c r="H71" s="14"/>
    </row>
    <row r="72" spans="3:8" ht="18.75" customHeight="1" x14ac:dyDescent="0.35">
      <c r="C72" s="5" t="s">
        <v>22</v>
      </c>
      <c r="D72" s="19"/>
      <c r="E72" s="14"/>
      <c r="F72" s="19"/>
      <c r="G72" s="14"/>
      <c r="H72" s="19">
        <f>(F$72/100)*D$72</f>
        <v>0</v>
      </c>
    </row>
    <row r="73" spans="3:8" ht="10.35" customHeight="1" x14ac:dyDescent="0.35">
      <c r="C73" s="5"/>
      <c r="D73" s="14"/>
      <c r="E73" s="14"/>
      <c r="F73" s="14"/>
      <c r="G73" s="14"/>
      <c r="H73" s="14"/>
    </row>
    <row r="74" spans="3:8" ht="18.75" customHeight="1" x14ac:dyDescent="0.35">
      <c r="C74" s="5" t="s">
        <v>23</v>
      </c>
      <c r="D74" s="19"/>
      <c r="E74" s="14"/>
      <c r="F74" s="19"/>
      <c r="G74" s="14"/>
      <c r="H74" s="19">
        <f>(F$74/100)*D$74</f>
        <v>0</v>
      </c>
    </row>
    <row r="75" spans="3:8" ht="10.35" customHeight="1" x14ac:dyDescent="0.35">
      <c r="C75" s="5"/>
      <c r="D75" s="14"/>
      <c r="E75" s="14"/>
      <c r="F75" s="14"/>
      <c r="G75" s="14"/>
      <c r="H75" s="14"/>
    </row>
    <row r="76" spans="3:8" ht="18" x14ac:dyDescent="0.35">
      <c r="C76" s="5" t="s">
        <v>31</v>
      </c>
      <c r="D76" s="19"/>
      <c r="E76" s="14"/>
      <c r="F76" s="19"/>
      <c r="G76" s="14"/>
      <c r="H76" s="19">
        <f>(F$76/100)*D$76</f>
        <v>0</v>
      </c>
    </row>
    <row r="77" spans="3:8" ht="10.199999999999999" customHeight="1" x14ac:dyDescent="0.35">
      <c r="C77" s="5"/>
      <c r="D77" s="14"/>
      <c r="E77" s="14"/>
      <c r="F77" s="14"/>
      <c r="G77" s="14"/>
      <c r="H77" s="14"/>
    </row>
    <row r="78" spans="3:8" ht="18" x14ac:dyDescent="0.35">
      <c r="C78" s="5" t="s">
        <v>32</v>
      </c>
      <c r="D78" s="19"/>
      <c r="E78" s="14"/>
      <c r="F78" s="19"/>
      <c r="G78" s="14"/>
      <c r="H78" s="19">
        <f>(F$78/100)*D$78</f>
        <v>0</v>
      </c>
    </row>
    <row r="79" spans="3:8" ht="10.199999999999999" customHeight="1" x14ac:dyDescent="0.35">
      <c r="C79" s="5"/>
      <c r="D79" s="7"/>
      <c r="E79" s="14"/>
      <c r="F79" s="7"/>
      <c r="G79" s="14"/>
      <c r="H79" s="7"/>
    </row>
    <row r="80" spans="3:8" ht="18" x14ac:dyDescent="0.35">
      <c r="C80" s="5" t="s">
        <v>33</v>
      </c>
      <c r="D80" s="19"/>
      <c r="E80" s="14"/>
      <c r="F80" s="19"/>
      <c r="G80" s="14"/>
      <c r="H80" s="19">
        <f>(F$80/100)*D$80</f>
        <v>0</v>
      </c>
    </row>
    <row r="81" spans="3:8" ht="10.199999999999999" customHeight="1" x14ac:dyDescent="0.35">
      <c r="C81" s="5"/>
      <c r="D81" s="14"/>
      <c r="E81" s="14"/>
      <c r="F81" s="14"/>
      <c r="G81" s="14"/>
      <c r="H81" s="14"/>
    </row>
    <row r="82" spans="3:8" ht="18" x14ac:dyDescent="0.35">
      <c r="C82" s="5" t="s">
        <v>34</v>
      </c>
      <c r="D82" s="19"/>
      <c r="E82" s="14"/>
      <c r="F82" s="19"/>
      <c r="G82" s="14"/>
      <c r="H82" s="19">
        <f>(F$82/100)*D$82</f>
        <v>0</v>
      </c>
    </row>
  </sheetData>
  <sheetProtection sheet="1" objects="1" scenarios="1" selectLockedCells="1"/>
  <pageMargins left="0.7" right="0.7" top="0.78740157499999996" bottom="0.78740157499999996"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tint="0.79998168889431442"/>
  </sheetPr>
  <dimension ref="C2:R80"/>
  <sheetViews>
    <sheetView showRowColHeaders="0" showZeros="0" zoomScale="110" zoomScaleNormal="110" workbookViewId="0">
      <selection activeCell="F18" sqref="F18"/>
    </sheetView>
  </sheetViews>
  <sheetFormatPr baseColWidth="10" defaultColWidth="11.44140625" defaultRowHeight="18" x14ac:dyDescent="0.35"/>
  <cols>
    <col min="1" max="1" width="11.44140625" style="4"/>
    <col min="2" max="2" width="11.44140625" style="4" customWidth="1"/>
    <col min="3" max="3" width="17.6640625" style="4" customWidth="1"/>
    <col min="4" max="4" width="23" style="4" customWidth="1"/>
    <col min="5" max="5" width="2" style="4" customWidth="1"/>
    <col min="6" max="6" width="10.109375" style="4" customWidth="1"/>
    <col min="7" max="7" width="2" style="5" customWidth="1"/>
    <col min="8" max="8" width="13.6640625" style="4" customWidth="1"/>
    <col min="9" max="9" width="10.33203125" style="4" customWidth="1"/>
    <col min="10" max="10" width="16.5546875" style="4" customWidth="1"/>
    <col min="11" max="16384" width="11.44140625" style="4"/>
  </cols>
  <sheetData>
    <row r="2" spans="3:18" ht="33.6" x14ac:dyDescent="0.65">
      <c r="E2" s="3"/>
    </row>
    <row r="5" spans="3:18" x14ac:dyDescent="0.35">
      <c r="L5" s="22"/>
      <c r="M5" s="22"/>
      <c r="N5" s="22"/>
      <c r="O5" s="22"/>
      <c r="P5" s="22"/>
      <c r="Q5" s="22"/>
      <c r="R5" s="22"/>
    </row>
    <row r="6" spans="3:18" x14ac:dyDescent="0.35">
      <c r="L6" s="22"/>
      <c r="M6" s="22"/>
      <c r="N6" s="22"/>
      <c r="O6" s="22"/>
      <c r="P6" s="22"/>
      <c r="Q6" s="22"/>
      <c r="R6" s="22"/>
    </row>
    <row r="7" spans="3:18" x14ac:dyDescent="0.35">
      <c r="L7" s="22"/>
      <c r="M7" s="22"/>
      <c r="N7" s="22"/>
      <c r="O7" s="22"/>
      <c r="P7" s="22"/>
      <c r="Q7" s="22"/>
      <c r="R7" s="22"/>
    </row>
    <row r="8" spans="3:18" x14ac:dyDescent="0.35">
      <c r="L8" s="22"/>
      <c r="M8" s="22"/>
      <c r="N8" s="22"/>
      <c r="O8" s="22"/>
      <c r="P8" s="22"/>
      <c r="Q8" s="22"/>
      <c r="R8" s="22"/>
    </row>
    <row r="9" spans="3:18" x14ac:dyDescent="0.35">
      <c r="L9" s="22"/>
      <c r="N9" s="22"/>
      <c r="O9" s="22"/>
      <c r="P9" s="22"/>
      <c r="Q9" s="22"/>
      <c r="R9" s="22"/>
    </row>
    <row r="10" spans="3:18" x14ac:dyDescent="0.35">
      <c r="L10" s="22"/>
    </row>
    <row r="11" spans="3:18" x14ac:dyDescent="0.35">
      <c r="N11" s="5"/>
    </row>
    <row r="12" spans="3:18" ht="18.600000000000001" thickBot="1" x14ac:dyDescent="0.4">
      <c r="C12" s="5" t="s">
        <v>35</v>
      </c>
      <c r="F12" s="25">
        <f>EFFIZIENZRECHNER!I$18</f>
        <v>0</v>
      </c>
      <c r="G12" s="5" t="s">
        <v>26</v>
      </c>
    </row>
    <row r="13" spans="3:18" ht="8.4" customHeight="1" x14ac:dyDescent="0.35">
      <c r="F13" s="14"/>
    </row>
    <row r="14" spans="3:18" ht="18.600000000000001" thickBot="1" x14ac:dyDescent="0.4">
      <c r="C14" s="5" t="s">
        <v>16</v>
      </c>
      <c r="F14" s="25">
        <f>EFFIZIENZREPORT!F$12*(0.38*EFFIZIENZRECHNER!I$20+0.21*EFFIZIENZRECHNER!I$22+1.05)/3.28</f>
        <v>0</v>
      </c>
      <c r="G14" s="5" t="s">
        <v>26</v>
      </c>
    </row>
    <row r="15" spans="3:18" ht="8.4" customHeight="1" x14ac:dyDescent="0.35">
      <c r="F15" s="14"/>
    </row>
    <row r="16" spans="3:18" ht="18.600000000000001" thickBot="1" x14ac:dyDescent="0.4">
      <c r="C16" s="5" t="s">
        <v>36</v>
      </c>
      <c r="F16" s="25" t="e">
        <f>(EFFIZIENZRECHNER!I$28-EFFIZIENZRECHNER!I$30)/EFFIZIENZRECHNER!I$26*EFFIZIENZRECHNER!I$32/100+(EFFIZIENZRECHNER!I$36*0.88)</f>
        <v>#DIV/0!</v>
      </c>
      <c r="G16" s="5" t="s">
        <v>26</v>
      </c>
    </row>
    <row r="17" spans="3:15" ht="8.4" customHeight="1" x14ac:dyDescent="0.35">
      <c r="C17" s="5"/>
      <c r="F17" s="14"/>
    </row>
    <row r="18" spans="3:15" ht="18.600000000000001" thickBot="1" x14ac:dyDescent="0.4">
      <c r="C18" s="5" t="s">
        <v>28</v>
      </c>
      <c r="F18" s="25" t="e">
        <f>EFFIZIENZREPORT!F14/((EFFIZIENZRECHNER!I40*EFFIZIENZREPORT!F16)-38)</f>
        <v>#DIV/0!</v>
      </c>
    </row>
    <row r="19" spans="3:15" ht="8.4" customHeight="1" x14ac:dyDescent="0.35">
      <c r="F19" s="14"/>
    </row>
    <row r="20" spans="3:15" ht="18.600000000000001" thickBot="1" x14ac:dyDescent="0.4">
      <c r="C20" s="5" t="s">
        <v>40</v>
      </c>
      <c r="F20" s="25" t="e">
        <f>F$14/F$16</f>
        <v>#DIV/0!</v>
      </c>
    </row>
    <row r="21" spans="3:15" ht="8.4" customHeight="1" x14ac:dyDescent="0.35">
      <c r="F21" s="14"/>
    </row>
    <row r="22" spans="3:15" ht="18.75" customHeight="1" thickBot="1" x14ac:dyDescent="0.4">
      <c r="C22" s="5" t="s">
        <v>24</v>
      </c>
      <c r="F22" s="25" t="e">
        <f>(EFFIZIENZRECHNER!I$36+EFFIZIENZRECHNER!D$64+EFFIZIENZRECHNER!D$66+EFFIZIENZRECHNER!D$68+EFFIZIENZRECHNER!D$70+EFFIZIENZRECHNER!D$72+EFFIZIENZRECHNER!D$74)/EFFIZIENZREPORT!$F14</f>
        <v>#DIV/0!</v>
      </c>
    </row>
    <row r="23" spans="3:15" ht="8.4" customHeight="1" x14ac:dyDescent="0.35">
      <c r="F23" s="14"/>
    </row>
    <row r="24" spans="3:15" ht="18.75" customHeight="1" thickBot="1" x14ac:dyDescent="0.4">
      <c r="C24" s="5" t="s">
        <v>12</v>
      </c>
      <c r="F24" s="25" t="e">
        <f>((EFFIZIENZREPORT!F$12*(EFFIZIENZRECHNER!I$22*10/6.38))/(EFFIZIENZREPORT!F$16*(EFFIZIENZRECHNER!I$38/6.25)))*100</f>
        <v>#DIV/0!</v>
      </c>
    </row>
    <row r="25" spans="3:15" ht="8.4" customHeight="1" x14ac:dyDescent="0.35">
      <c r="F25" s="14"/>
    </row>
    <row r="26" spans="3:15" ht="18.75" customHeight="1" thickBot="1" x14ac:dyDescent="0.4">
      <c r="C26" s="5" t="s">
        <v>13</v>
      </c>
      <c r="F26" s="25">
        <f>F$28*EFFIZIENZRECHNER!I$26</f>
        <v>0</v>
      </c>
      <c r="G26" s="5" t="s">
        <v>25</v>
      </c>
      <c r="J26" s="7"/>
    </row>
    <row r="27" spans="3:15" ht="8.4" customHeight="1" x14ac:dyDescent="0.35">
      <c r="C27" s="5"/>
      <c r="F27" s="14"/>
      <c r="J27" s="10"/>
      <c r="L27" s="16"/>
    </row>
    <row r="28" spans="3:15" ht="18.75" customHeight="1" thickBot="1" x14ac:dyDescent="0.4">
      <c r="C28" s="5" t="s">
        <v>14</v>
      </c>
      <c r="F28" s="25">
        <f>SUM(EFFIZIENZRECHNER!H$56:H$82)</f>
        <v>0</v>
      </c>
      <c r="G28" s="5" t="s">
        <v>25</v>
      </c>
      <c r="J28" s="7"/>
      <c r="L28" s="16"/>
    </row>
    <row r="29" spans="3:15" ht="8.4" customHeight="1" x14ac:dyDescent="0.35">
      <c r="C29" s="5"/>
      <c r="F29" s="14"/>
      <c r="J29" s="7"/>
      <c r="L29" s="16"/>
    </row>
    <row r="30" spans="3:15" ht="18.75" customHeight="1" thickBot="1" x14ac:dyDescent="0.4">
      <c r="C30" s="5" t="s">
        <v>37</v>
      </c>
      <c r="F30" s="25">
        <f>EFFIZIENZREPORT!F$12*EFFIZIENZRECHNER!I$24/100</f>
        <v>0</v>
      </c>
      <c r="G30" s="5" t="s">
        <v>25</v>
      </c>
      <c r="J30" s="7"/>
      <c r="L30" s="16"/>
    </row>
    <row r="31" spans="3:15" ht="8.4" customHeight="1" x14ac:dyDescent="0.35">
      <c r="C31" s="5"/>
      <c r="F31" s="14"/>
      <c r="J31" s="7"/>
      <c r="L31" s="16"/>
    </row>
    <row r="32" spans="3:15" ht="18.75" customHeight="1" thickBot="1" x14ac:dyDescent="0.4">
      <c r="C32" s="5" t="s">
        <v>15</v>
      </c>
      <c r="F32" s="25">
        <f>F$30-F$28</f>
        <v>0</v>
      </c>
      <c r="G32" s="5" t="s">
        <v>25</v>
      </c>
      <c r="J32" s="7"/>
      <c r="L32" s="16"/>
      <c r="O32" s="8"/>
    </row>
    <row r="33" spans="3:12" ht="8.4" customHeight="1" x14ac:dyDescent="0.35">
      <c r="C33" s="5"/>
      <c r="F33" s="5"/>
      <c r="J33" s="7"/>
      <c r="L33" s="16"/>
    </row>
    <row r="34" spans="3:12" ht="15" customHeight="1" x14ac:dyDescent="0.35">
      <c r="F34" s="9"/>
      <c r="J34" s="7"/>
      <c r="L34" s="16"/>
    </row>
    <row r="35" spans="3:12" ht="15" customHeight="1" x14ac:dyDescent="0.35">
      <c r="C35" s="5"/>
      <c r="D35" s="5"/>
      <c r="E35" s="5"/>
      <c r="F35" s="5"/>
      <c r="H35" s="5"/>
      <c r="I35" s="5"/>
      <c r="J35" s="7"/>
    </row>
    <row r="36" spans="3:12" ht="15" customHeight="1" x14ac:dyDescent="0.35">
      <c r="J36" s="7"/>
    </row>
    <row r="37" spans="3:12" ht="15" customHeight="1" x14ac:dyDescent="0.35">
      <c r="C37" s="5"/>
      <c r="D37" s="5"/>
      <c r="E37" s="5"/>
      <c r="F37" s="5"/>
      <c r="H37" s="5"/>
      <c r="I37" s="5"/>
      <c r="J37" s="9"/>
    </row>
    <row r="38" spans="3:12" ht="15" customHeight="1" x14ac:dyDescent="0.35">
      <c r="C38" s="5"/>
      <c r="D38" s="5"/>
      <c r="E38" s="5"/>
      <c r="F38" s="5"/>
      <c r="H38" s="5"/>
      <c r="I38" s="5"/>
      <c r="J38" s="9"/>
    </row>
    <row r="39" spans="3:12" ht="15" customHeight="1" x14ac:dyDescent="0.35">
      <c r="C39" s="5"/>
      <c r="D39" s="5"/>
      <c r="E39" s="5"/>
      <c r="F39" s="5"/>
      <c r="H39" s="5"/>
      <c r="I39" s="5"/>
      <c r="J39" s="9"/>
    </row>
    <row r="40" spans="3:12" ht="15" customHeight="1" x14ac:dyDescent="0.35">
      <c r="C40" s="5"/>
      <c r="D40" s="5"/>
      <c r="E40" s="5"/>
      <c r="F40" s="5"/>
      <c r="H40" s="5"/>
      <c r="I40" s="5"/>
      <c r="J40" s="9"/>
    </row>
    <row r="41" spans="3:12" ht="15" customHeight="1" x14ac:dyDescent="0.35">
      <c r="C41" s="5"/>
      <c r="D41" s="5"/>
      <c r="E41" s="5"/>
      <c r="F41" s="5"/>
      <c r="H41" s="5"/>
      <c r="I41" s="5"/>
      <c r="J41" s="9"/>
    </row>
    <row r="42" spans="3:12" ht="15" customHeight="1" x14ac:dyDescent="0.35">
      <c r="C42" s="5"/>
      <c r="D42" s="5"/>
      <c r="E42" s="5"/>
      <c r="F42" s="5"/>
      <c r="H42" s="5"/>
      <c r="I42" s="5"/>
      <c r="J42" s="9"/>
    </row>
    <row r="43" spans="3:12" s="5" customFormat="1" ht="15" customHeight="1" x14ac:dyDescent="0.35">
      <c r="J43" s="10"/>
    </row>
    <row r="44" spans="3:12" ht="15" customHeight="1" x14ac:dyDescent="0.35"/>
    <row r="45" spans="3:12" ht="15" customHeight="1" x14ac:dyDescent="0.35"/>
    <row r="46" spans="3:12" ht="15" customHeight="1" x14ac:dyDescent="0.35"/>
    <row r="47" spans="3:12" ht="15" customHeight="1" x14ac:dyDescent="0.35"/>
    <row r="48" spans="3:12" ht="15" customHeight="1" x14ac:dyDescent="0.35"/>
    <row r="49" spans="3:9" ht="15" customHeight="1" x14ac:dyDescent="0.35"/>
    <row r="50" spans="3:9" ht="15" customHeight="1" x14ac:dyDescent="0.35"/>
    <row r="51" spans="3:9" ht="15" customHeight="1" x14ac:dyDescent="0.35"/>
    <row r="52" spans="3:9" ht="15" customHeight="1" x14ac:dyDescent="0.35"/>
    <row r="53" spans="3:9" ht="15" customHeight="1" x14ac:dyDescent="0.35"/>
    <row r="54" spans="3:9" ht="15" customHeight="1" x14ac:dyDescent="0.35">
      <c r="C54" s="5"/>
    </row>
    <row r="55" spans="3:9" ht="15" customHeight="1" x14ac:dyDescent="0.35">
      <c r="C55" s="5"/>
    </row>
    <row r="56" spans="3:9" ht="15" customHeight="1" x14ac:dyDescent="0.35"/>
    <row r="57" spans="3:9" ht="15" customHeight="1" x14ac:dyDescent="0.35">
      <c r="C57" s="23"/>
      <c r="D57" s="23"/>
      <c r="E57" s="9"/>
      <c r="F57" s="23"/>
      <c r="G57" s="10"/>
      <c r="H57" s="23"/>
      <c r="I57" s="9"/>
    </row>
    <row r="58" spans="3:9" ht="15" customHeight="1" x14ac:dyDescent="0.35">
      <c r="C58" s="23"/>
      <c r="D58" s="23"/>
      <c r="E58" s="9"/>
      <c r="F58" s="23"/>
      <c r="G58" s="10"/>
      <c r="H58" s="23"/>
      <c r="I58" s="9"/>
    </row>
    <row r="59" spans="3:9" ht="15" customHeight="1" x14ac:dyDescent="0.35">
      <c r="C59" s="10"/>
      <c r="D59" s="10"/>
      <c r="E59" s="10"/>
      <c r="F59" s="10"/>
      <c r="G59" s="10"/>
      <c r="H59" s="7"/>
      <c r="I59" s="9"/>
    </row>
    <row r="60" spans="3:9" ht="15" customHeight="1" x14ac:dyDescent="0.35">
      <c r="C60" s="10"/>
      <c r="D60" s="9"/>
      <c r="E60" s="9"/>
      <c r="F60" s="9"/>
      <c r="G60" s="10"/>
      <c r="H60" s="9"/>
      <c r="I60" s="9"/>
    </row>
    <row r="61" spans="3:9" ht="15" customHeight="1" x14ac:dyDescent="0.35">
      <c r="C61" s="10"/>
      <c r="D61" s="10"/>
      <c r="E61" s="24"/>
      <c r="F61" s="24"/>
      <c r="G61" s="24"/>
      <c r="H61" s="24"/>
      <c r="I61" s="9"/>
    </row>
    <row r="62" spans="3:9" ht="15" customHeight="1" x14ac:dyDescent="0.35">
      <c r="C62" s="10"/>
      <c r="D62" s="10"/>
      <c r="E62" s="10"/>
      <c r="F62" s="10"/>
      <c r="G62" s="10"/>
      <c r="H62" s="24"/>
      <c r="I62" s="9"/>
    </row>
    <row r="63" spans="3:9" ht="15" customHeight="1" x14ac:dyDescent="0.35">
      <c r="C63" s="10"/>
      <c r="D63" s="10"/>
      <c r="E63" s="10"/>
      <c r="F63" s="10"/>
      <c r="G63" s="10"/>
      <c r="H63" s="10"/>
      <c r="I63" s="9"/>
    </row>
    <row r="64" spans="3:9" ht="15" customHeight="1" x14ac:dyDescent="0.35">
      <c r="C64" s="10"/>
      <c r="D64" s="10"/>
      <c r="E64" s="10"/>
      <c r="F64" s="10"/>
      <c r="G64" s="10"/>
      <c r="H64" s="10"/>
      <c r="I64" s="9"/>
    </row>
    <row r="65" spans="3:9" ht="15" customHeight="1" x14ac:dyDescent="0.35">
      <c r="C65" s="10"/>
      <c r="D65" s="10"/>
      <c r="E65" s="10"/>
      <c r="F65" s="10"/>
      <c r="G65" s="10"/>
      <c r="H65" s="10"/>
      <c r="I65" s="9"/>
    </row>
    <row r="66" spans="3:9" ht="10.199999999999999" customHeight="1" x14ac:dyDescent="0.35">
      <c r="C66" s="10"/>
      <c r="D66" s="10"/>
      <c r="E66" s="10"/>
      <c r="F66" s="10"/>
      <c r="G66" s="10"/>
      <c r="H66" s="10"/>
      <c r="I66" s="9"/>
    </row>
    <row r="67" spans="3:9" x14ac:dyDescent="0.35">
      <c r="C67" s="10"/>
      <c r="D67" s="10"/>
      <c r="E67" s="10"/>
      <c r="F67" s="10"/>
      <c r="G67" s="10"/>
      <c r="H67" s="10"/>
      <c r="I67" s="9"/>
    </row>
    <row r="68" spans="3:9" ht="10.199999999999999" customHeight="1" x14ac:dyDescent="0.35">
      <c r="C68" s="10"/>
      <c r="D68" s="10"/>
      <c r="E68" s="10"/>
      <c r="F68" s="10"/>
      <c r="G68" s="10"/>
      <c r="H68" s="10"/>
      <c r="I68" s="9"/>
    </row>
    <row r="69" spans="3:9" x14ac:dyDescent="0.35">
      <c r="C69" s="10"/>
      <c r="D69" s="10"/>
      <c r="E69" s="10"/>
      <c r="F69" s="10"/>
      <c r="G69" s="10"/>
      <c r="H69" s="10"/>
      <c r="I69" s="9"/>
    </row>
    <row r="70" spans="3:9" ht="10.199999999999999" customHeight="1" x14ac:dyDescent="0.35">
      <c r="C70" s="10"/>
      <c r="D70" s="10"/>
      <c r="E70" s="10"/>
      <c r="F70" s="10"/>
      <c r="G70" s="10"/>
      <c r="H70" s="10"/>
      <c r="I70" s="9"/>
    </row>
    <row r="71" spans="3:9" x14ac:dyDescent="0.35">
      <c r="C71" s="10"/>
      <c r="D71" s="10"/>
      <c r="E71" s="10"/>
      <c r="F71" s="10"/>
      <c r="G71" s="10"/>
      <c r="H71" s="10"/>
      <c r="I71" s="9"/>
    </row>
    <row r="72" spans="3:9" ht="10.199999999999999" customHeight="1" x14ac:dyDescent="0.35">
      <c r="C72" s="10"/>
      <c r="D72" s="10"/>
      <c r="E72" s="10"/>
      <c r="F72" s="10"/>
      <c r="G72" s="10"/>
      <c r="H72" s="10"/>
      <c r="I72" s="9"/>
    </row>
    <row r="73" spans="3:9" x14ac:dyDescent="0.35">
      <c r="C73" s="10"/>
      <c r="D73" s="10"/>
      <c r="E73" s="10"/>
      <c r="F73" s="10"/>
      <c r="G73" s="10"/>
      <c r="H73" s="10"/>
      <c r="I73" s="9"/>
    </row>
    <row r="74" spans="3:9" ht="10.199999999999999" customHeight="1" x14ac:dyDescent="0.35">
      <c r="C74" s="10"/>
      <c r="D74" s="10"/>
      <c r="E74" s="10"/>
      <c r="F74" s="10"/>
      <c r="G74" s="10"/>
      <c r="H74" s="10"/>
      <c r="I74" s="9"/>
    </row>
    <row r="75" spans="3:9" x14ac:dyDescent="0.35">
      <c r="C75" s="10"/>
      <c r="D75" s="10"/>
      <c r="E75" s="10"/>
      <c r="F75" s="10"/>
      <c r="G75" s="10"/>
      <c r="H75" s="10"/>
      <c r="I75" s="9"/>
    </row>
    <row r="76" spans="3:9" ht="10.199999999999999" customHeight="1" x14ac:dyDescent="0.35">
      <c r="C76" s="10"/>
      <c r="D76" s="10"/>
      <c r="E76" s="10"/>
      <c r="F76" s="10"/>
      <c r="G76" s="10"/>
      <c r="H76" s="10"/>
      <c r="I76" s="9"/>
    </row>
    <row r="77" spans="3:9" x14ac:dyDescent="0.35">
      <c r="C77" s="10"/>
      <c r="D77" s="10"/>
      <c r="E77" s="10"/>
      <c r="F77" s="10"/>
      <c r="G77" s="10"/>
      <c r="H77" s="10"/>
      <c r="I77" s="9"/>
    </row>
    <row r="78" spans="3:9" ht="10.199999999999999" customHeight="1" x14ac:dyDescent="0.35">
      <c r="C78" s="10"/>
      <c r="D78" s="10"/>
      <c r="E78" s="10"/>
      <c r="F78" s="10"/>
      <c r="G78" s="10"/>
      <c r="H78" s="10"/>
      <c r="I78" s="9"/>
    </row>
    <row r="79" spans="3:9" x14ac:dyDescent="0.35">
      <c r="C79" s="10"/>
      <c r="D79" s="10"/>
      <c r="E79" s="10"/>
      <c r="F79" s="10"/>
      <c r="G79" s="10"/>
      <c r="H79" s="10"/>
      <c r="I79" s="9"/>
    </row>
    <row r="80" spans="3:9" x14ac:dyDescent="0.35">
      <c r="C80" s="9"/>
      <c r="D80" s="9"/>
      <c r="E80" s="9"/>
      <c r="F80" s="9"/>
      <c r="G80" s="10"/>
      <c r="H80" s="9"/>
      <c r="I80" s="9"/>
    </row>
  </sheetData>
  <sheetProtection algorithmName="SHA-512" hashValue="Paatix7g+DRPfQwM4jbInvtOlc3TXwJhaX95lOdqCGInuRH50f09Iw1KmK48c87NzMpP2YEr0XSweKvXKnwh/g==" saltValue="Un4jWlKCKMQF57ZX9FRayg==" spinCount="100000" sheet="1" objects="1" scenarios="1" selectLockedCells="1"/>
  <conditionalFormatting sqref="F24">
    <cfRule type="cellIs" dxfId="5" priority="9" operator="lessThan">
      <formula>29.9</formula>
    </cfRule>
    <cfRule type="cellIs" dxfId="4" priority="10" operator="greaterThan">
      <formula>30</formula>
    </cfRule>
  </conditionalFormatting>
  <conditionalFormatting sqref="F20">
    <cfRule type="cellIs" dxfId="3" priority="6" operator="between">
      <formula>1.4</formula>
      <formula>1.6</formula>
    </cfRule>
    <cfRule type="cellIs" dxfId="2" priority="7" operator="lessThan">
      <formula>1.4</formula>
    </cfRule>
    <cfRule type="cellIs" dxfId="1" priority="8" operator="greaterThan">
      <formula>1.6</formula>
    </cfRule>
  </conditionalFormatting>
  <conditionalFormatting sqref="F16:F24">
    <cfRule type="expression" dxfId="0" priority="1">
      <formula>ISERROR($F$16:$F$24)</formula>
    </cfRule>
  </conditionalFormatting>
  <pageMargins left="0.7" right="0.7" top="0.78740157499999996" bottom="0.78740157499999996"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START</vt:lpstr>
      <vt:lpstr>EFFIZIENZRECHNER</vt:lpstr>
      <vt:lpstr>EFFIZIENZREPORT</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dc:creator>
  <cp:lastModifiedBy>Yvonne</cp:lastModifiedBy>
  <dcterms:created xsi:type="dcterms:W3CDTF">2022-01-03T12:38:44Z</dcterms:created>
  <dcterms:modified xsi:type="dcterms:W3CDTF">2023-03-02T16:16:22Z</dcterms:modified>
</cp:coreProperties>
</file>